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G:\Meu Drive\Doutorado UFSCar\Avaliação técnica das imagens\Planilhas\Planilha final disponibilizada online\"/>
    </mc:Choice>
  </mc:AlternateContent>
  <xr:revisionPtr revIDLastSave="0" documentId="13_ncr:1_{64E282DB-6703-4417-B554-7F4E7AF3DB84}" xr6:coauthVersionLast="47" xr6:coauthVersionMax="47" xr10:uidLastSave="{00000000-0000-0000-0000-000000000000}"/>
  <bookViews>
    <workbookView xWindow="-108" yWindow="-108" windowWidth="23256" windowHeight="12576" tabRatio="886" xr2:uid="{00000000-000D-0000-FFFF-FFFF00000000}"/>
  </bookViews>
  <sheets>
    <sheet name="ISPP_Apresentação" sheetId="25" r:id="rId1"/>
    <sheet name="ISPP_Avaliação" sheetId="1" r:id="rId2"/>
    <sheet name="ISPP_Resultados" sheetId="20" r:id="rId3"/>
    <sheet name="SD_L" sheetId="2" r:id="rId4"/>
    <sheet name="SD_M" sheetId="3" r:id="rId5"/>
    <sheet name="SD_P" sheetId="4" r:id="rId6"/>
    <sheet name="SD_V" sheetId="5" r:id="rId7"/>
    <sheet name="VS_A" sheetId="6" r:id="rId8"/>
    <sheet name="VS_C" sheetId="7" r:id="rId9"/>
    <sheet name="VS_I" sheetId="8" r:id="rId10"/>
    <sheet name="VS_O" sheetId="9" r:id="rId11"/>
    <sheet name="US_FP" sheetId="10" r:id="rId12"/>
    <sheet name="US_FA" sheetId="12" r:id="rId13"/>
    <sheet name="US_E" sheetId="13" r:id="rId14"/>
    <sheet name="IS_PA" sheetId="14" r:id="rId15"/>
    <sheet name="IS_PD" sheetId="15" r:id="rId16"/>
    <sheet name="IS_PT" sheetId="16" r:id="rId17"/>
    <sheet name="IS_PR" sheetId="17" r:id="rId18"/>
    <sheet name="VG_VF" sheetId="18" r:id="rId19"/>
    <sheet name="VG_VI" sheetId="19" r:id="rId2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20" l="1"/>
  <c r="L8" i="20"/>
  <c r="M8" i="20"/>
  <c r="N8" i="20"/>
  <c r="U8" i="20"/>
  <c r="V8" i="20"/>
  <c r="W8" i="20"/>
  <c r="Z8" i="20"/>
  <c r="AB8" i="20" s="1"/>
  <c r="AA8" i="20"/>
  <c r="H9" i="20"/>
  <c r="L9" i="20"/>
  <c r="M9" i="20"/>
  <c r="Q9" i="20"/>
  <c r="R9" i="20"/>
  <c r="U9" i="20"/>
  <c r="W9" i="20"/>
  <c r="Z9" i="20"/>
  <c r="AA9" i="20"/>
  <c r="F10" i="20"/>
  <c r="G10" i="20"/>
  <c r="H10" i="20"/>
  <c r="I10" i="20"/>
  <c r="K10" i="20"/>
  <c r="L10" i="20"/>
  <c r="M10" i="20"/>
  <c r="N10" i="20"/>
  <c r="P10" i="20"/>
  <c r="Q10" i="20"/>
  <c r="R10" i="20"/>
  <c r="U10" i="20"/>
  <c r="V10" i="20"/>
  <c r="W10" i="20"/>
  <c r="X10" i="20"/>
  <c r="Z10" i="20"/>
  <c r="AA10" i="20"/>
  <c r="F11" i="20"/>
  <c r="G11" i="20"/>
  <c r="H11" i="20"/>
  <c r="I11" i="20"/>
  <c r="K11" i="20"/>
  <c r="L11" i="20"/>
  <c r="M11" i="20"/>
  <c r="N11" i="20"/>
  <c r="P11" i="20"/>
  <c r="Q11" i="20"/>
  <c r="R11" i="20"/>
  <c r="U11" i="20"/>
  <c r="V11" i="20"/>
  <c r="W11" i="20"/>
  <c r="X11" i="20"/>
  <c r="Z11" i="20"/>
  <c r="AA11" i="20"/>
  <c r="F12" i="20"/>
  <c r="G12" i="20"/>
  <c r="H12" i="20"/>
  <c r="I12" i="20"/>
  <c r="K12" i="20"/>
  <c r="L12" i="20"/>
  <c r="M12" i="20"/>
  <c r="N12" i="20"/>
  <c r="P12" i="20"/>
  <c r="Q12" i="20"/>
  <c r="R12" i="20"/>
  <c r="U12" i="20"/>
  <c r="V12" i="20"/>
  <c r="W12" i="20"/>
  <c r="X12" i="20"/>
  <c r="Z12" i="20"/>
  <c r="AB12" i="20" s="1"/>
  <c r="AA12" i="20"/>
  <c r="F13" i="20"/>
  <c r="G13" i="20"/>
  <c r="H13" i="20"/>
  <c r="I13" i="20"/>
  <c r="K13" i="20"/>
  <c r="L13" i="20"/>
  <c r="M13" i="20"/>
  <c r="N13" i="20"/>
  <c r="P13" i="20"/>
  <c r="Q13" i="20"/>
  <c r="R13" i="20"/>
  <c r="U13" i="20"/>
  <c r="V13" i="20"/>
  <c r="W13" i="20"/>
  <c r="X13" i="20"/>
  <c r="Z13" i="20"/>
  <c r="AA13" i="20"/>
  <c r="F14" i="20"/>
  <c r="G14" i="20"/>
  <c r="H14" i="20"/>
  <c r="I14" i="20"/>
  <c r="K14" i="20"/>
  <c r="L14" i="20"/>
  <c r="M14" i="20"/>
  <c r="N14" i="20"/>
  <c r="P14" i="20"/>
  <c r="Q14" i="20"/>
  <c r="R14" i="20"/>
  <c r="U14" i="20"/>
  <c r="V14" i="20"/>
  <c r="W14" i="20"/>
  <c r="X14" i="20"/>
  <c r="Z14" i="20"/>
  <c r="AB14" i="20" s="1"/>
  <c r="AA14" i="20"/>
  <c r="F15" i="20"/>
  <c r="G15" i="20"/>
  <c r="H15" i="20"/>
  <c r="I15" i="20"/>
  <c r="K15" i="20"/>
  <c r="L15" i="20"/>
  <c r="M15" i="20"/>
  <c r="N15" i="20"/>
  <c r="P15" i="20"/>
  <c r="Q15" i="20"/>
  <c r="R15" i="20"/>
  <c r="U15" i="20"/>
  <c r="V15" i="20"/>
  <c r="W15" i="20"/>
  <c r="X15" i="20"/>
  <c r="Z15" i="20"/>
  <c r="AB15" i="20" s="1"/>
  <c r="AA15" i="20"/>
  <c r="F16" i="20"/>
  <c r="G16" i="20"/>
  <c r="H16" i="20"/>
  <c r="I16" i="20"/>
  <c r="K16" i="20"/>
  <c r="L16" i="20"/>
  <c r="M16" i="20"/>
  <c r="N16" i="20"/>
  <c r="P16" i="20"/>
  <c r="Q16" i="20"/>
  <c r="R16" i="20"/>
  <c r="U16" i="20"/>
  <c r="V16" i="20"/>
  <c r="W16" i="20"/>
  <c r="X16" i="20"/>
  <c r="Z16" i="20"/>
  <c r="AA16" i="20"/>
  <c r="F17" i="20"/>
  <c r="G17" i="20"/>
  <c r="H17" i="20"/>
  <c r="I17" i="20"/>
  <c r="K17" i="20"/>
  <c r="L17" i="20"/>
  <c r="M17" i="20"/>
  <c r="N17" i="20"/>
  <c r="P17" i="20"/>
  <c r="Q17" i="20"/>
  <c r="R17" i="20"/>
  <c r="U17" i="20"/>
  <c r="V17" i="20"/>
  <c r="W17" i="20"/>
  <c r="X17" i="20"/>
  <c r="Z17" i="20"/>
  <c r="AA17" i="20"/>
  <c r="F18" i="20"/>
  <c r="G18" i="20"/>
  <c r="H18" i="20"/>
  <c r="I18" i="20"/>
  <c r="K18" i="20"/>
  <c r="L18" i="20"/>
  <c r="M18" i="20"/>
  <c r="N18" i="20"/>
  <c r="P18" i="20"/>
  <c r="Q18" i="20"/>
  <c r="R18" i="20"/>
  <c r="U18" i="20"/>
  <c r="V18" i="20"/>
  <c r="W18" i="20"/>
  <c r="X18" i="20"/>
  <c r="Z18" i="20"/>
  <c r="AA18" i="20"/>
  <c r="F19" i="20"/>
  <c r="G19" i="20"/>
  <c r="H19" i="20"/>
  <c r="I19" i="20"/>
  <c r="K19" i="20"/>
  <c r="L19" i="20"/>
  <c r="M19" i="20"/>
  <c r="N19" i="20"/>
  <c r="P19" i="20"/>
  <c r="Q19" i="20"/>
  <c r="R19" i="20"/>
  <c r="U19" i="20"/>
  <c r="V19" i="20"/>
  <c r="W19" i="20"/>
  <c r="X19" i="20"/>
  <c r="Z19" i="20"/>
  <c r="AB19" i="20" s="1"/>
  <c r="AA19" i="20"/>
  <c r="F20" i="20"/>
  <c r="G20" i="20"/>
  <c r="H20" i="20"/>
  <c r="I20" i="20"/>
  <c r="K20" i="20"/>
  <c r="L20" i="20"/>
  <c r="M20" i="20"/>
  <c r="N20" i="20"/>
  <c r="P20" i="20"/>
  <c r="Q20" i="20"/>
  <c r="R20" i="20"/>
  <c r="U20" i="20"/>
  <c r="V20" i="20"/>
  <c r="W20" i="20"/>
  <c r="X20" i="20"/>
  <c r="Z20" i="20"/>
  <c r="AA20" i="20"/>
  <c r="F21" i="20"/>
  <c r="G21" i="20"/>
  <c r="H21" i="20"/>
  <c r="I21" i="20"/>
  <c r="K21" i="20"/>
  <c r="L21" i="20"/>
  <c r="M21" i="20"/>
  <c r="N21" i="20"/>
  <c r="P21" i="20"/>
  <c r="Q21" i="20"/>
  <c r="R21" i="20"/>
  <c r="U21" i="20"/>
  <c r="V21" i="20"/>
  <c r="W21" i="20"/>
  <c r="X21" i="20"/>
  <c r="Z21" i="20"/>
  <c r="AA21" i="20"/>
  <c r="AB21" i="20" s="1"/>
  <c r="F22" i="20"/>
  <c r="G22" i="20"/>
  <c r="H22" i="20"/>
  <c r="I22" i="20"/>
  <c r="K22" i="20"/>
  <c r="L22" i="20"/>
  <c r="M22" i="20"/>
  <c r="N22" i="20"/>
  <c r="P22" i="20"/>
  <c r="Q22" i="20"/>
  <c r="R22" i="20"/>
  <c r="U22" i="20"/>
  <c r="V22" i="20"/>
  <c r="W22" i="20"/>
  <c r="X22" i="20"/>
  <c r="Z22" i="20"/>
  <c r="AA22" i="20"/>
  <c r="F23" i="20"/>
  <c r="G23" i="20"/>
  <c r="H23" i="20"/>
  <c r="I23" i="20"/>
  <c r="K23" i="20"/>
  <c r="L23" i="20"/>
  <c r="M23" i="20"/>
  <c r="N23" i="20"/>
  <c r="P23" i="20"/>
  <c r="Q23" i="20"/>
  <c r="R23" i="20"/>
  <c r="U23" i="20"/>
  <c r="V23" i="20"/>
  <c r="W23" i="20"/>
  <c r="X23" i="20"/>
  <c r="Z23" i="20"/>
  <c r="AA23" i="20"/>
  <c r="F24" i="20"/>
  <c r="G24" i="20"/>
  <c r="H24" i="20"/>
  <c r="I24" i="20"/>
  <c r="K24" i="20"/>
  <c r="L24" i="20"/>
  <c r="M24" i="20"/>
  <c r="N24" i="20"/>
  <c r="P24" i="20"/>
  <c r="Q24" i="20"/>
  <c r="R24" i="20"/>
  <c r="U24" i="20"/>
  <c r="V24" i="20"/>
  <c r="W24" i="20"/>
  <c r="X24" i="20"/>
  <c r="Z24" i="20"/>
  <c r="AA24" i="20"/>
  <c r="F25" i="20"/>
  <c r="G25" i="20"/>
  <c r="H25" i="20"/>
  <c r="I25" i="20"/>
  <c r="K25" i="20"/>
  <c r="L25" i="20"/>
  <c r="M25" i="20"/>
  <c r="N25" i="20"/>
  <c r="P25" i="20"/>
  <c r="Q25" i="20"/>
  <c r="R25" i="20"/>
  <c r="U25" i="20"/>
  <c r="V25" i="20"/>
  <c r="W25" i="20"/>
  <c r="X25" i="20"/>
  <c r="Z25" i="20"/>
  <c r="AA25" i="20"/>
  <c r="F26" i="20"/>
  <c r="G26" i="20"/>
  <c r="H26" i="20"/>
  <c r="I26" i="20"/>
  <c r="K26" i="20"/>
  <c r="L26" i="20"/>
  <c r="M26" i="20"/>
  <c r="N26" i="20"/>
  <c r="P26" i="20"/>
  <c r="Q26" i="20"/>
  <c r="R26" i="20"/>
  <c r="U26" i="20"/>
  <c r="V26" i="20"/>
  <c r="W26" i="20"/>
  <c r="X26" i="20"/>
  <c r="Z26" i="20"/>
  <c r="AA26" i="20"/>
  <c r="F27" i="20"/>
  <c r="G27" i="20"/>
  <c r="H27" i="20"/>
  <c r="I27" i="20"/>
  <c r="K27" i="20"/>
  <c r="L27" i="20"/>
  <c r="M27" i="20"/>
  <c r="N27" i="20"/>
  <c r="P27" i="20"/>
  <c r="Q27" i="20"/>
  <c r="R27" i="20"/>
  <c r="U27" i="20"/>
  <c r="V27" i="20"/>
  <c r="W27" i="20"/>
  <c r="X27" i="20"/>
  <c r="Z27" i="20"/>
  <c r="AA27" i="20"/>
  <c r="F28" i="20"/>
  <c r="G28" i="20"/>
  <c r="H28" i="20"/>
  <c r="I28" i="20"/>
  <c r="K28" i="20"/>
  <c r="L28" i="20"/>
  <c r="M28" i="20"/>
  <c r="N28" i="20"/>
  <c r="P28" i="20"/>
  <c r="Q28" i="20"/>
  <c r="R28" i="20"/>
  <c r="U28" i="20"/>
  <c r="V28" i="20"/>
  <c r="W28" i="20"/>
  <c r="X28" i="20"/>
  <c r="Z28" i="20"/>
  <c r="AB28" i="20" s="1"/>
  <c r="AA28" i="20"/>
  <c r="F29" i="20"/>
  <c r="G29" i="20"/>
  <c r="H29" i="20"/>
  <c r="I29" i="20"/>
  <c r="K29" i="20"/>
  <c r="L29" i="20"/>
  <c r="M29" i="20"/>
  <c r="N29" i="20"/>
  <c r="P29" i="20"/>
  <c r="Q29" i="20"/>
  <c r="R29" i="20"/>
  <c r="U29" i="20"/>
  <c r="V29" i="20"/>
  <c r="W29" i="20"/>
  <c r="X29" i="20"/>
  <c r="Z29" i="20"/>
  <c r="AA29" i="20"/>
  <c r="F30" i="20"/>
  <c r="G30" i="20"/>
  <c r="H30" i="20"/>
  <c r="I30" i="20"/>
  <c r="K30" i="20"/>
  <c r="L30" i="20"/>
  <c r="M30" i="20"/>
  <c r="N30" i="20"/>
  <c r="P30" i="20"/>
  <c r="Q30" i="20"/>
  <c r="R30" i="20"/>
  <c r="U30" i="20"/>
  <c r="V30" i="20"/>
  <c r="W30" i="20"/>
  <c r="X30" i="20"/>
  <c r="Z30" i="20"/>
  <c r="AA30" i="20"/>
  <c r="F31" i="20"/>
  <c r="G31" i="20"/>
  <c r="H31" i="20"/>
  <c r="I31" i="20"/>
  <c r="K31" i="20"/>
  <c r="L31" i="20"/>
  <c r="M31" i="20"/>
  <c r="N31" i="20"/>
  <c r="P31" i="20"/>
  <c r="Q31" i="20"/>
  <c r="R31" i="20"/>
  <c r="U31" i="20"/>
  <c r="V31" i="20"/>
  <c r="W31" i="20"/>
  <c r="X31" i="20"/>
  <c r="Z31" i="20"/>
  <c r="AA31" i="20"/>
  <c r="F32" i="20"/>
  <c r="G32" i="20"/>
  <c r="H32" i="20"/>
  <c r="I32" i="20"/>
  <c r="K32" i="20"/>
  <c r="L32" i="20"/>
  <c r="M32" i="20"/>
  <c r="N32" i="20"/>
  <c r="P32" i="20"/>
  <c r="Q32" i="20"/>
  <c r="R32" i="20"/>
  <c r="U32" i="20"/>
  <c r="V32" i="20"/>
  <c r="W32" i="20"/>
  <c r="X32" i="20"/>
  <c r="Z32" i="20"/>
  <c r="AB32" i="20" s="1"/>
  <c r="AA32" i="20"/>
  <c r="F33" i="20"/>
  <c r="G33" i="20"/>
  <c r="H33" i="20"/>
  <c r="I33" i="20"/>
  <c r="K33" i="20"/>
  <c r="L33" i="20"/>
  <c r="M33" i="20"/>
  <c r="N33" i="20"/>
  <c r="P33" i="20"/>
  <c r="Q33" i="20"/>
  <c r="R33" i="20"/>
  <c r="U33" i="20"/>
  <c r="V33" i="20"/>
  <c r="W33" i="20"/>
  <c r="X33" i="20"/>
  <c r="Z33" i="20"/>
  <c r="AA33" i="20"/>
  <c r="F34" i="20"/>
  <c r="G34" i="20"/>
  <c r="H34" i="20"/>
  <c r="I34" i="20"/>
  <c r="K34" i="20"/>
  <c r="L34" i="20"/>
  <c r="M34" i="20"/>
  <c r="N34" i="20"/>
  <c r="P34" i="20"/>
  <c r="Q34" i="20"/>
  <c r="R34" i="20"/>
  <c r="U34" i="20"/>
  <c r="V34" i="20"/>
  <c r="W34" i="20"/>
  <c r="X34" i="20"/>
  <c r="Z34" i="20"/>
  <c r="AA34" i="20"/>
  <c r="F35" i="20"/>
  <c r="G35" i="20"/>
  <c r="H35" i="20"/>
  <c r="I35" i="20"/>
  <c r="K35" i="20"/>
  <c r="L35" i="20"/>
  <c r="M35" i="20"/>
  <c r="N35" i="20"/>
  <c r="P35" i="20"/>
  <c r="Q35" i="20"/>
  <c r="R35" i="20"/>
  <c r="U35" i="20"/>
  <c r="V35" i="20"/>
  <c r="W35" i="20"/>
  <c r="X35" i="20"/>
  <c r="Z35" i="20"/>
  <c r="AA35" i="20"/>
  <c r="F36" i="20"/>
  <c r="G36" i="20"/>
  <c r="H36" i="20"/>
  <c r="I36" i="20"/>
  <c r="K36" i="20"/>
  <c r="L36" i="20"/>
  <c r="M36" i="20"/>
  <c r="N36" i="20"/>
  <c r="P36" i="20"/>
  <c r="Q36" i="20"/>
  <c r="R36" i="20"/>
  <c r="U36" i="20"/>
  <c r="V36" i="20"/>
  <c r="W36" i="20"/>
  <c r="X36" i="20"/>
  <c r="Z36" i="20"/>
  <c r="AB36" i="20" s="1"/>
  <c r="AA36" i="20"/>
  <c r="F37" i="20"/>
  <c r="G37" i="20"/>
  <c r="H37" i="20"/>
  <c r="I37" i="20"/>
  <c r="K37" i="20"/>
  <c r="L37" i="20"/>
  <c r="M37" i="20"/>
  <c r="N37" i="20"/>
  <c r="P37" i="20"/>
  <c r="Q37" i="20"/>
  <c r="R37" i="20"/>
  <c r="U37" i="20"/>
  <c r="V37" i="20"/>
  <c r="W37" i="20"/>
  <c r="X37" i="20"/>
  <c r="Z37" i="20"/>
  <c r="AA37" i="20"/>
  <c r="AB37" i="20" s="1"/>
  <c r="F38" i="20"/>
  <c r="G38" i="20"/>
  <c r="H38" i="20"/>
  <c r="I38" i="20"/>
  <c r="K38" i="20"/>
  <c r="L38" i="20"/>
  <c r="M38" i="20"/>
  <c r="N38" i="20"/>
  <c r="P38" i="20"/>
  <c r="Q38" i="20"/>
  <c r="R38" i="20"/>
  <c r="U38" i="20"/>
  <c r="V38" i="20"/>
  <c r="W38" i="20"/>
  <c r="X38" i="20"/>
  <c r="Z38" i="20"/>
  <c r="AA38" i="20"/>
  <c r="F39" i="20"/>
  <c r="G39" i="20"/>
  <c r="H39" i="20"/>
  <c r="I39" i="20"/>
  <c r="K39" i="20"/>
  <c r="L39" i="20"/>
  <c r="M39" i="20"/>
  <c r="N39" i="20"/>
  <c r="P39" i="20"/>
  <c r="Q39" i="20"/>
  <c r="R39" i="20"/>
  <c r="U39" i="20"/>
  <c r="V39" i="20"/>
  <c r="W39" i="20"/>
  <c r="X39" i="20"/>
  <c r="Z39" i="20"/>
  <c r="AA39" i="20"/>
  <c r="F40" i="20"/>
  <c r="G40" i="20"/>
  <c r="H40" i="20"/>
  <c r="I40" i="20"/>
  <c r="K40" i="20"/>
  <c r="L40" i="20"/>
  <c r="M40" i="20"/>
  <c r="N40" i="20"/>
  <c r="P40" i="20"/>
  <c r="Q40" i="20"/>
  <c r="R40" i="20"/>
  <c r="U40" i="20"/>
  <c r="V40" i="20"/>
  <c r="W40" i="20"/>
  <c r="X40" i="20"/>
  <c r="Z40" i="20"/>
  <c r="AA40" i="20"/>
  <c r="F41" i="20"/>
  <c r="G41" i="20"/>
  <c r="H41" i="20"/>
  <c r="I41" i="20"/>
  <c r="K41" i="20"/>
  <c r="L41" i="20"/>
  <c r="M41" i="20"/>
  <c r="N41" i="20"/>
  <c r="P41" i="20"/>
  <c r="Q41" i="20"/>
  <c r="R41" i="20"/>
  <c r="U41" i="20"/>
  <c r="V41" i="20"/>
  <c r="W41" i="20"/>
  <c r="X41" i="20"/>
  <c r="Z41" i="20"/>
  <c r="AA41" i="20"/>
  <c r="F42" i="20"/>
  <c r="G42" i="20"/>
  <c r="H42" i="20"/>
  <c r="I42" i="20"/>
  <c r="K42" i="20"/>
  <c r="L42" i="20"/>
  <c r="M42" i="20"/>
  <c r="N42" i="20"/>
  <c r="P42" i="20"/>
  <c r="Q42" i="20"/>
  <c r="R42" i="20"/>
  <c r="U42" i="20"/>
  <c r="V42" i="20"/>
  <c r="W42" i="20"/>
  <c r="X42" i="20"/>
  <c r="Z42" i="20"/>
  <c r="AA42" i="20"/>
  <c r="F43" i="20"/>
  <c r="G43" i="20"/>
  <c r="H43" i="20"/>
  <c r="I43" i="20"/>
  <c r="K43" i="20"/>
  <c r="L43" i="20"/>
  <c r="M43" i="20"/>
  <c r="N43" i="20"/>
  <c r="P43" i="20"/>
  <c r="Q43" i="20"/>
  <c r="R43" i="20"/>
  <c r="U43" i="20"/>
  <c r="V43" i="20"/>
  <c r="W43" i="20"/>
  <c r="X43" i="20"/>
  <c r="Z43" i="20"/>
  <c r="AB43" i="20" s="1"/>
  <c r="AA43" i="20"/>
  <c r="F44" i="20"/>
  <c r="G44" i="20"/>
  <c r="H44" i="20"/>
  <c r="I44" i="20"/>
  <c r="K44" i="20"/>
  <c r="L44" i="20"/>
  <c r="M44" i="20"/>
  <c r="N44" i="20"/>
  <c r="P44" i="20"/>
  <c r="Q44" i="20"/>
  <c r="R44" i="20"/>
  <c r="U44" i="20"/>
  <c r="V44" i="20"/>
  <c r="W44" i="20"/>
  <c r="X44" i="20"/>
  <c r="Z44" i="20"/>
  <c r="AA44" i="20"/>
  <c r="AB44" i="20" s="1"/>
  <c r="F45" i="20"/>
  <c r="G45" i="20"/>
  <c r="H45" i="20"/>
  <c r="I45" i="20"/>
  <c r="K45" i="20"/>
  <c r="L45" i="20"/>
  <c r="M45" i="20"/>
  <c r="N45" i="20"/>
  <c r="P45" i="20"/>
  <c r="Q45" i="20"/>
  <c r="R45" i="20"/>
  <c r="U45" i="20"/>
  <c r="V45" i="20"/>
  <c r="W45" i="20"/>
  <c r="X45" i="20"/>
  <c r="Z45" i="20"/>
  <c r="AA45" i="20"/>
  <c r="F46" i="20"/>
  <c r="G46" i="20"/>
  <c r="H46" i="20"/>
  <c r="I46" i="20"/>
  <c r="K46" i="20"/>
  <c r="L46" i="20"/>
  <c r="M46" i="20"/>
  <c r="N46" i="20"/>
  <c r="P46" i="20"/>
  <c r="Q46" i="20"/>
  <c r="R46" i="20"/>
  <c r="U46" i="20"/>
  <c r="V46" i="20"/>
  <c r="W46" i="20"/>
  <c r="X46" i="20"/>
  <c r="Z46" i="20"/>
  <c r="AB46" i="20" s="1"/>
  <c r="AA46" i="20"/>
  <c r="F47" i="20"/>
  <c r="G47" i="20"/>
  <c r="H47" i="20"/>
  <c r="I47" i="20"/>
  <c r="K47" i="20"/>
  <c r="L47" i="20"/>
  <c r="M47" i="20"/>
  <c r="N47" i="20"/>
  <c r="P47" i="20"/>
  <c r="Q47" i="20"/>
  <c r="R47" i="20"/>
  <c r="U47" i="20"/>
  <c r="V47" i="20"/>
  <c r="W47" i="20"/>
  <c r="X47" i="20"/>
  <c r="Z47" i="20"/>
  <c r="AA47" i="20"/>
  <c r="F48" i="20"/>
  <c r="G48" i="20"/>
  <c r="H48" i="20"/>
  <c r="I48" i="20"/>
  <c r="K48" i="20"/>
  <c r="L48" i="20"/>
  <c r="M48" i="20"/>
  <c r="N48" i="20"/>
  <c r="P48" i="20"/>
  <c r="Q48" i="20"/>
  <c r="R48" i="20"/>
  <c r="U48" i="20"/>
  <c r="V48" i="20"/>
  <c r="W48" i="20"/>
  <c r="X48" i="20"/>
  <c r="Z48" i="20"/>
  <c r="AA48" i="20"/>
  <c r="F49" i="20"/>
  <c r="G49" i="20"/>
  <c r="H49" i="20"/>
  <c r="I49" i="20"/>
  <c r="K49" i="20"/>
  <c r="L49" i="20"/>
  <c r="M49" i="20"/>
  <c r="N49" i="20"/>
  <c r="P49" i="20"/>
  <c r="Q49" i="20"/>
  <c r="R49" i="20"/>
  <c r="U49" i="20"/>
  <c r="V49" i="20"/>
  <c r="W49" i="20"/>
  <c r="X49" i="20"/>
  <c r="Z49" i="20"/>
  <c r="AA49" i="20"/>
  <c r="F50" i="20"/>
  <c r="G50" i="20"/>
  <c r="H50" i="20"/>
  <c r="I50" i="20"/>
  <c r="K50" i="20"/>
  <c r="L50" i="20"/>
  <c r="M50" i="20"/>
  <c r="N50" i="20"/>
  <c r="P50" i="20"/>
  <c r="Q50" i="20"/>
  <c r="R50" i="20"/>
  <c r="U50" i="20"/>
  <c r="V50" i="20"/>
  <c r="W50" i="20"/>
  <c r="X50" i="20"/>
  <c r="Z50" i="20"/>
  <c r="AA50" i="20"/>
  <c r="F51" i="20"/>
  <c r="G51" i="20"/>
  <c r="H51" i="20"/>
  <c r="I51" i="20"/>
  <c r="K51" i="20"/>
  <c r="L51" i="20"/>
  <c r="M51" i="20"/>
  <c r="N51" i="20"/>
  <c r="P51" i="20"/>
  <c r="Q51" i="20"/>
  <c r="R51" i="20"/>
  <c r="U51" i="20"/>
  <c r="V51" i="20"/>
  <c r="W51" i="20"/>
  <c r="X51" i="20"/>
  <c r="Z51" i="20"/>
  <c r="AB51" i="20" s="1"/>
  <c r="AA51" i="20"/>
  <c r="F52" i="20"/>
  <c r="G52" i="20"/>
  <c r="H52" i="20"/>
  <c r="I52" i="20"/>
  <c r="K52" i="20"/>
  <c r="L52" i="20"/>
  <c r="M52" i="20"/>
  <c r="N52" i="20"/>
  <c r="P52" i="20"/>
  <c r="Q52" i="20"/>
  <c r="R52" i="20"/>
  <c r="U52" i="20"/>
  <c r="V52" i="20"/>
  <c r="W52" i="20"/>
  <c r="X52" i="20"/>
  <c r="Z52" i="20"/>
  <c r="AB52" i="20" s="1"/>
  <c r="AA52" i="20"/>
  <c r="F53" i="20"/>
  <c r="G53" i="20"/>
  <c r="H53" i="20"/>
  <c r="I53" i="20"/>
  <c r="K53" i="20"/>
  <c r="L53" i="20"/>
  <c r="M53" i="20"/>
  <c r="N53" i="20"/>
  <c r="P53" i="20"/>
  <c r="Q53" i="20"/>
  <c r="R53" i="20"/>
  <c r="U53" i="20"/>
  <c r="V53" i="20"/>
  <c r="W53" i="20"/>
  <c r="X53" i="20"/>
  <c r="Z53" i="20"/>
  <c r="AA53" i="20"/>
  <c r="F54" i="20"/>
  <c r="G54" i="20"/>
  <c r="H54" i="20"/>
  <c r="I54" i="20"/>
  <c r="K54" i="20"/>
  <c r="L54" i="20"/>
  <c r="M54" i="20"/>
  <c r="N54" i="20"/>
  <c r="P54" i="20"/>
  <c r="Q54" i="20"/>
  <c r="R54" i="20"/>
  <c r="U54" i="20"/>
  <c r="V54" i="20"/>
  <c r="W54" i="20"/>
  <c r="X54" i="20"/>
  <c r="Z54" i="20"/>
  <c r="AB54" i="20" s="1"/>
  <c r="AA54" i="20"/>
  <c r="F55" i="20"/>
  <c r="G55" i="20"/>
  <c r="H55" i="20"/>
  <c r="I55" i="20"/>
  <c r="K55" i="20"/>
  <c r="L55" i="20"/>
  <c r="M55" i="20"/>
  <c r="N55" i="20"/>
  <c r="P55" i="20"/>
  <c r="Q55" i="20"/>
  <c r="R55" i="20"/>
  <c r="U55" i="20"/>
  <c r="V55" i="20"/>
  <c r="W55" i="20"/>
  <c r="X55" i="20"/>
  <c r="Z55" i="20"/>
  <c r="AA55" i="20"/>
  <c r="F56" i="20"/>
  <c r="G56" i="20"/>
  <c r="H56" i="20"/>
  <c r="I56" i="20"/>
  <c r="K56" i="20"/>
  <c r="L56" i="20"/>
  <c r="M56" i="20"/>
  <c r="N56" i="20"/>
  <c r="P56" i="20"/>
  <c r="Q56" i="20"/>
  <c r="R56" i="20"/>
  <c r="U56" i="20"/>
  <c r="V56" i="20"/>
  <c r="W56" i="20"/>
  <c r="X56" i="20"/>
  <c r="Z56" i="20"/>
  <c r="AB56" i="20" s="1"/>
  <c r="AA56" i="20"/>
  <c r="F57" i="20"/>
  <c r="G57" i="20"/>
  <c r="H57" i="20"/>
  <c r="I57" i="20"/>
  <c r="K57" i="20"/>
  <c r="L57" i="20"/>
  <c r="M57" i="20"/>
  <c r="N57" i="20"/>
  <c r="P57" i="20"/>
  <c r="Q57" i="20"/>
  <c r="R57" i="20"/>
  <c r="U57" i="20"/>
  <c r="V57" i="20"/>
  <c r="W57" i="20"/>
  <c r="X57" i="20"/>
  <c r="Z57" i="20"/>
  <c r="AA57" i="20"/>
  <c r="F58" i="20"/>
  <c r="G58" i="20"/>
  <c r="H58" i="20"/>
  <c r="I58" i="20"/>
  <c r="K58" i="20"/>
  <c r="L58" i="20"/>
  <c r="M58" i="20"/>
  <c r="N58" i="20"/>
  <c r="P58" i="20"/>
  <c r="Q58" i="20"/>
  <c r="R58" i="20"/>
  <c r="U58" i="20"/>
  <c r="V58" i="20"/>
  <c r="W58" i="20"/>
  <c r="X58" i="20"/>
  <c r="Z58" i="20"/>
  <c r="AA58" i="20"/>
  <c r="F59" i="20"/>
  <c r="G59" i="20"/>
  <c r="H59" i="20"/>
  <c r="I59" i="20"/>
  <c r="K59" i="20"/>
  <c r="L59" i="20"/>
  <c r="M59" i="20"/>
  <c r="N59" i="20"/>
  <c r="P59" i="20"/>
  <c r="Q59" i="20"/>
  <c r="R59" i="20"/>
  <c r="U59" i="20"/>
  <c r="V59" i="20"/>
  <c r="W59" i="20"/>
  <c r="X59" i="20"/>
  <c r="Z59" i="20"/>
  <c r="AB59" i="20" s="1"/>
  <c r="AA59" i="20"/>
  <c r="F60" i="20"/>
  <c r="G60" i="20"/>
  <c r="H60" i="20"/>
  <c r="I60" i="20"/>
  <c r="K60" i="20"/>
  <c r="L60" i="20"/>
  <c r="M60" i="20"/>
  <c r="N60" i="20"/>
  <c r="P60" i="20"/>
  <c r="Q60" i="20"/>
  <c r="R60" i="20"/>
  <c r="U60" i="20"/>
  <c r="V60" i="20"/>
  <c r="W60" i="20"/>
  <c r="X60" i="20"/>
  <c r="Z60" i="20"/>
  <c r="AA60" i="20"/>
  <c r="F61" i="20"/>
  <c r="G61" i="20"/>
  <c r="H61" i="20"/>
  <c r="I61" i="20"/>
  <c r="K61" i="20"/>
  <c r="L61" i="20"/>
  <c r="M61" i="20"/>
  <c r="N61" i="20"/>
  <c r="P61" i="20"/>
  <c r="S61" i="20" s="1"/>
  <c r="Q61" i="20"/>
  <c r="R61" i="20"/>
  <c r="U61" i="20"/>
  <c r="V61" i="20"/>
  <c r="W61" i="20"/>
  <c r="X61" i="20"/>
  <c r="Z61" i="20"/>
  <c r="AA61" i="20"/>
  <c r="F62" i="20"/>
  <c r="G62" i="20"/>
  <c r="H62" i="20"/>
  <c r="I62" i="20"/>
  <c r="K62" i="20"/>
  <c r="L62" i="20"/>
  <c r="M62" i="20"/>
  <c r="N62" i="20"/>
  <c r="P62" i="20"/>
  <c r="Q62" i="20"/>
  <c r="R62" i="20"/>
  <c r="U62" i="20"/>
  <c r="V62" i="20"/>
  <c r="W62" i="20"/>
  <c r="X62" i="20"/>
  <c r="Z62" i="20"/>
  <c r="AA62" i="20"/>
  <c r="F63" i="20"/>
  <c r="G63" i="20"/>
  <c r="H63" i="20"/>
  <c r="I63" i="20"/>
  <c r="K63" i="20"/>
  <c r="L63" i="20"/>
  <c r="M63" i="20"/>
  <c r="N63" i="20"/>
  <c r="P63" i="20"/>
  <c r="Q63" i="20"/>
  <c r="R63" i="20"/>
  <c r="U63" i="20"/>
  <c r="V63" i="20"/>
  <c r="W63" i="20"/>
  <c r="X63" i="20"/>
  <c r="Z63" i="20"/>
  <c r="AA63" i="20"/>
  <c r="F64" i="20"/>
  <c r="G64" i="20"/>
  <c r="H64" i="20"/>
  <c r="I64" i="20"/>
  <c r="K64" i="20"/>
  <c r="L64" i="20"/>
  <c r="M64" i="20"/>
  <c r="N64" i="20"/>
  <c r="P64" i="20"/>
  <c r="Q64" i="20"/>
  <c r="R64" i="20"/>
  <c r="U64" i="20"/>
  <c r="V64" i="20"/>
  <c r="W64" i="20"/>
  <c r="X64" i="20"/>
  <c r="Z64" i="20"/>
  <c r="AA64" i="20"/>
  <c r="F65" i="20"/>
  <c r="G65" i="20"/>
  <c r="H65" i="20"/>
  <c r="I65" i="20"/>
  <c r="K65" i="20"/>
  <c r="L65" i="20"/>
  <c r="M65" i="20"/>
  <c r="N65" i="20"/>
  <c r="P65" i="20"/>
  <c r="Q65" i="20"/>
  <c r="R65" i="20"/>
  <c r="U65" i="20"/>
  <c r="V65" i="20"/>
  <c r="W65" i="20"/>
  <c r="X65" i="20"/>
  <c r="Z65" i="20"/>
  <c r="AA65" i="20"/>
  <c r="F66" i="20"/>
  <c r="G66" i="20"/>
  <c r="H66" i="20"/>
  <c r="I66" i="20"/>
  <c r="K66" i="20"/>
  <c r="L66" i="20"/>
  <c r="M66" i="20"/>
  <c r="N66" i="20"/>
  <c r="P66" i="20"/>
  <c r="Q66" i="20"/>
  <c r="R66" i="20"/>
  <c r="U66" i="20"/>
  <c r="V66" i="20"/>
  <c r="W66" i="20"/>
  <c r="X66" i="20"/>
  <c r="Z66" i="20"/>
  <c r="AA66" i="20"/>
  <c r="F67" i="20"/>
  <c r="G67" i="20"/>
  <c r="H67" i="20"/>
  <c r="I67" i="20"/>
  <c r="K67" i="20"/>
  <c r="L67" i="20"/>
  <c r="M67" i="20"/>
  <c r="N67" i="20"/>
  <c r="P67" i="20"/>
  <c r="Q67" i="20"/>
  <c r="R67" i="20"/>
  <c r="U67" i="20"/>
  <c r="V67" i="20"/>
  <c r="W67" i="20"/>
  <c r="X67" i="20"/>
  <c r="Z67" i="20"/>
  <c r="AB67" i="20" s="1"/>
  <c r="AA67" i="20"/>
  <c r="F68" i="20"/>
  <c r="G68" i="20"/>
  <c r="H68" i="20"/>
  <c r="I68" i="20"/>
  <c r="K68" i="20"/>
  <c r="L68" i="20"/>
  <c r="M68" i="20"/>
  <c r="N68" i="20"/>
  <c r="P68" i="20"/>
  <c r="Q68" i="20"/>
  <c r="R68" i="20"/>
  <c r="U68" i="20"/>
  <c r="V68" i="20"/>
  <c r="W68" i="20"/>
  <c r="X68" i="20"/>
  <c r="Z68" i="20"/>
  <c r="AA68" i="20"/>
  <c r="F69" i="20"/>
  <c r="G69" i="20"/>
  <c r="H69" i="20"/>
  <c r="I69" i="20"/>
  <c r="K69" i="20"/>
  <c r="L69" i="20"/>
  <c r="M69" i="20"/>
  <c r="N69" i="20"/>
  <c r="P69" i="20"/>
  <c r="Q69" i="20"/>
  <c r="R69" i="20"/>
  <c r="U69" i="20"/>
  <c r="V69" i="20"/>
  <c r="W69" i="20"/>
  <c r="X69" i="20"/>
  <c r="Z69" i="20"/>
  <c r="AA69" i="20"/>
  <c r="F70" i="20"/>
  <c r="G70" i="20"/>
  <c r="H70" i="20"/>
  <c r="I70" i="20"/>
  <c r="K70" i="20"/>
  <c r="L70" i="20"/>
  <c r="M70" i="20"/>
  <c r="N70" i="20"/>
  <c r="P70" i="20"/>
  <c r="Q70" i="20"/>
  <c r="R70" i="20"/>
  <c r="U70" i="20"/>
  <c r="V70" i="20"/>
  <c r="W70" i="20"/>
  <c r="X70" i="20"/>
  <c r="Z70" i="20"/>
  <c r="AA70" i="20"/>
  <c r="F71" i="20"/>
  <c r="G71" i="20"/>
  <c r="H71" i="20"/>
  <c r="I71" i="20"/>
  <c r="K71" i="20"/>
  <c r="L71" i="20"/>
  <c r="M71" i="20"/>
  <c r="N71" i="20"/>
  <c r="P71" i="20"/>
  <c r="Q71" i="20"/>
  <c r="R71" i="20"/>
  <c r="U71" i="20"/>
  <c r="V71" i="20"/>
  <c r="W71" i="20"/>
  <c r="X71" i="20"/>
  <c r="Z71" i="20"/>
  <c r="AA71" i="20"/>
  <c r="F72" i="20"/>
  <c r="G72" i="20"/>
  <c r="H72" i="20"/>
  <c r="I72" i="20"/>
  <c r="K72" i="20"/>
  <c r="L72" i="20"/>
  <c r="M72" i="20"/>
  <c r="N72" i="20"/>
  <c r="P72" i="20"/>
  <c r="Q72" i="20"/>
  <c r="R72" i="20"/>
  <c r="U72" i="20"/>
  <c r="V72" i="20"/>
  <c r="W72" i="20"/>
  <c r="X72" i="20"/>
  <c r="Z72" i="20"/>
  <c r="AA72" i="20"/>
  <c r="F73" i="20"/>
  <c r="G73" i="20"/>
  <c r="H73" i="20"/>
  <c r="I73" i="20"/>
  <c r="K73" i="20"/>
  <c r="L73" i="20"/>
  <c r="M73" i="20"/>
  <c r="N73" i="20"/>
  <c r="P73" i="20"/>
  <c r="Q73" i="20"/>
  <c r="R73" i="20"/>
  <c r="U73" i="20"/>
  <c r="V73" i="20"/>
  <c r="W73" i="20"/>
  <c r="X73" i="20"/>
  <c r="Z73" i="20"/>
  <c r="AB73" i="20" s="1"/>
  <c r="AA73" i="20"/>
  <c r="F74" i="20"/>
  <c r="G74" i="20"/>
  <c r="H74" i="20"/>
  <c r="I74" i="20"/>
  <c r="K74" i="20"/>
  <c r="L74" i="20"/>
  <c r="M74" i="20"/>
  <c r="N74" i="20"/>
  <c r="P74" i="20"/>
  <c r="Q74" i="20"/>
  <c r="R74" i="20"/>
  <c r="U74" i="20"/>
  <c r="V74" i="20"/>
  <c r="W74" i="20"/>
  <c r="X74" i="20"/>
  <c r="Z74" i="20"/>
  <c r="AA74" i="20"/>
  <c r="F75" i="20"/>
  <c r="G75" i="20"/>
  <c r="H75" i="20"/>
  <c r="I75" i="20"/>
  <c r="K75" i="20"/>
  <c r="L75" i="20"/>
  <c r="M75" i="20"/>
  <c r="N75" i="20"/>
  <c r="P75" i="20"/>
  <c r="Q75" i="20"/>
  <c r="R75" i="20"/>
  <c r="U75" i="20"/>
  <c r="V75" i="20"/>
  <c r="W75" i="20"/>
  <c r="X75" i="20"/>
  <c r="Z75" i="20"/>
  <c r="AB75" i="20" s="1"/>
  <c r="AA75" i="20"/>
  <c r="F76" i="20"/>
  <c r="G76" i="20"/>
  <c r="H76" i="20"/>
  <c r="I76" i="20"/>
  <c r="K76" i="20"/>
  <c r="L76" i="20"/>
  <c r="M76" i="20"/>
  <c r="N76" i="20"/>
  <c r="P76" i="20"/>
  <c r="Q76" i="20"/>
  <c r="R76" i="20"/>
  <c r="U76" i="20"/>
  <c r="V76" i="20"/>
  <c r="W76" i="20"/>
  <c r="X76" i="20"/>
  <c r="Z76" i="20"/>
  <c r="AA76" i="20"/>
  <c r="F77" i="20"/>
  <c r="G77" i="20"/>
  <c r="H77" i="20"/>
  <c r="I77" i="20"/>
  <c r="K77" i="20"/>
  <c r="L77" i="20"/>
  <c r="M77" i="20"/>
  <c r="N77" i="20"/>
  <c r="P77" i="20"/>
  <c r="Q77" i="20"/>
  <c r="R77" i="20"/>
  <c r="U77" i="20"/>
  <c r="V77" i="20"/>
  <c r="W77" i="20"/>
  <c r="X77" i="20"/>
  <c r="Z77" i="20"/>
  <c r="AA77" i="20"/>
  <c r="F78" i="20"/>
  <c r="G78" i="20"/>
  <c r="H78" i="20"/>
  <c r="I78" i="20"/>
  <c r="K78" i="20"/>
  <c r="L78" i="20"/>
  <c r="M78" i="20"/>
  <c r="N78" i="20"/>
  <c r="P78" i="20"/>
  <c r="Q78" i="20"/>
  <c r="R78" i="20"/>
  <c r="U78" i="20"/>
  <c r="V78" i="20"/>
  <c r="W78" i="20"/>
  <c r="X78" i="20"/>
  <c r="Z78" i="20"/>
  <c r="AA78" i="20"/>
  <c r="F79" i="20"/>
  <c r="G79" i="20"/>
  <c r="H79" i="20"/>
  <c r="I79" i="20"/>
  <c r="K79" i="20"/>
  <c r="L79" i="20"/>
  <c r="M79" i="20"/>
  <c r="N79" i="20"/>
  <c r="P79" i="20"/>
  <c r="Q79" i="20"/>
  <c r="R79" i="20"/>
  <c r="U79" i="20"/>
  <c r="V79" i="20"/>
  <c r="W79" i="20"/>
  <c r="X79" i="20"/>
  <c r="Z79" i="20"/>
  <c r="AA79" i="20"/>
  <c r="F80" i="20"/>
  <c r="G80" i="20"/>
  <c r="H80" i="20"/>
  <c r="I80" i="20"/>
  <c r="K80" i="20"/>
  <c r="L80" i="20"/>
  <c r="M80" i="20"/>
  <c r="N80" i="20"/>
  <c r="P80" i="20"/>
  <c r="Q80" i="20"/>
  <c r="R80" i="20"/>
  <c r="U80" i="20"/>
  <c r="V80" i="20"/>
  <c r="W80" i="20"/>
  <c r="X80" i="20"/>
  <c r="Z80" i="20"/>
  <c r="AA80" i="20"/>
  <c r="F81" i="20"/>
  <c r="G81" i="20"/>
  <c r="H81" i="20"/>
  <c r="I81" i="20"/>
  <c r="K81" i="20"/>
  <c r="L81" i="20"/>
  <c r="M81" i="20"/>
  <c r="N81" i="20"/>
  <c r="P81" i="20"/>
  <c r="Q81" i="20"/>
  <c r="R81" i="20"/>
  <c r="U81" i="20"/>
  <c r="V81" i="20"/>
  <c r="W81" i="20"/>
  <c r="X81" i="20"/>
  <c r="Z81" i="20"/>
  <c r="AA81" i="20"/>
  <c r="F82" i="20"/>
  <c r="G82" i="20"/>
  <c r="H82" i="20"/>
  <c r="I82" i="20"/>
  <c r="K82" i="20"/>
  <c r="L82" i="20"/>
  <c r="M82" i="20"/>
  <c r="N82" i="20"/>
  <c r="P82" i="20"/>
  <c r="Q82" i="20"/>
  <c r="R82" i="20"/>
  <c r="U82" i="20"/>
  <c r="V82" i="20"/>
  <c r="W82" i="20"/>
  <c r="X82" i="20"/>
  <c r="Z82" i="20"/>
  <c r="AA82" i="20"/>
  <c r="F83" i="20"/>
  <c r="G83" i="20"/>
  <c r="H83" i="20"/>
  <c r="I83" i="20"/>
  <c r="K83" i="20"/>
  <c r="L83" i="20"/>
  <c r="M83" i="20"/>
  <c r="N83" i="20"/>
  <c r="P83" i="20"/>
  <c r="Q83" i="20"/>
  <c r="R83" i="20"/>
  <c r="U83" i="20"/>
  <c r="V83" i="20"/>
  <c r="W83" i="20"/>
  <c r="X83" i="20"/>
  <c r="Z83" i="20"/>
  <c r="AA83" i="20"/>
  <c r="F84" i="20"/>
  <c r="G84" i="20"/>
  <c r="H84" i="20"/>
  <c r="I84" i="20"/>
  <c r="K84" i="20"/>
  <c r="L84" i="20"/>
  <c r="M84" i="20"/>
  <c r="N84" i="20"/>
  <c r="P84" i="20"/>
  <c r="Q84" i="20"/>
  <c r="R84" i="20"/>
  <c r="U84" i="20"/>
  <c r="V84" i="20"/>
  <c r="W84" i="20"/>
  <c r="X84" i="20"/>
  <c r="Z84" i="20"/>
  <c r="AB84" i="20" s="1"/>
  <c r="AA84" i="20"/>
  <c r="F85" i="20"/>
  <c r="G85" i="20"/>
  <c r="H85" i="20"/>
  <c r="I85" i="20"/>
  <c r="K85" i="20"/>
  <c r="L85" i="20"/>
  <c r="M85" i="20"/>
  <c r="N85" i="20"/>
  <c r="P85" i="20"/>
  <c r="Q85" i="20"/>
  <c r="R85" i="20"/>
  <c r="U85" i="20"/>
  <c r="V85" i="20"/>
  <c r="W85" i="20"/>
  <c r="X85" i="20"/>
  <c r="Z85" i="20"/>
  <c r="AA85" i="20"/>
  <c r="F86" i="20"/>
  <c r="G86" i="20"/>
  <c r="H86" i="20"/>
  <c r="I86" i="20"/>
  <c r="K86" i="20"/>
  <c r="L86" i="20"/>
  <c r="M86" i="20"/>
  <c r="N86" i="20"/>
  <c r="P86" i="20"/>
  <c r="Q86" i="20"/>
  <c r="R86" i="20"/>
  <c r="U86" i="20"/>
  <c r="V86" i="20"/>
  <c r="W86" i="20"/>
  <c r="X86" i="20"/>
  <c r="Z86" i="20"/>
  <c r="AB86" i="20" s="1"/>
  <c r="AA86" i="20"/>
  <c r="F87" i="20"/>
  <c r="G87" i="20"/>
  <c r="H87" i="20"/>
  <c r="I87" i="20"/>
  <c r="K87" i="20"/>
  <c r="L87" i="20"/>
  <c r="M87" i="20"/>
  <c r="N87" i="20"/>
  <c r="P87" i="20"/>
  <c r="Q87" i="20"/>
  <c r="R87" i="20"/>
  <c r="U87" i="20"/>
  <c r="V87" i="20"/>
  <c r="W87" i="20"/>
  <c r="X87" i="20"/>
  <c r="Z87" i="20"/>
  <c r="AA87" i="20"/>
  <c r="F88" i="20"/>
  <c r="G88" i="20"/>
  <c r="H88" i="20"/>
  <c r="I88" i="20"/>
  <c r="K88" i="20"/>
  <c r="L88" i="20"/>
  <c r="M88" i="20"/>
  <c r="N88" i="20"/>
  <c r="P88" i="20"/>
  <c r="Q88" i="20"/>
  <c r="R88" i="20"/>
  <c r="U88" i="20"/>
  <c r="V88" i="20"/>
  <c r="W88" i="20"/>
  <c r="X88" i="20"/>
  <c r="Z88" i="20"/>
  <c r="AA88" i="20"/>
  <c r="F89" i="20"/>
  <c r="G89" i="20"/>
  <c r="H89" i="20"/>
  <c r="I89" i="20"/>
  <c r="K89" i="20"/>
  <c r="L89" i="20"/>
  <c r="M89" i="20"/>
  <c r="N89" i="20"/>
  <c r="P89" i="20"/>
  <c r="Q89" i="20"/>
  <c r="R89" i="20"/>
  <c r="U89" i="20"/>
  <c r="V89" i="20"/>
  <c r="W89" i="20"/>
  <c r="X89" i="20"/>
  <c r="Z89" i="20"/>
  <c r="AA89" i="20"/>
  <c r="AB89" i="20" s="1"/>
  <c r="F90" i="20"/>
  <c r="G90" i="20"/>
  <c r="H90" i="20"/>
  <c r="I90" i="20"/>
  <c r="K90" i="20"/>
  <c r="L90" i="20"/>
  <c r="M90" i="20"/>
  <c r="N90" i="20"/>
  <c r="P90" i="20"/>
  <c r="Q90" i="20"/>
  <c r="R90" i="20"/>
  <c r="U90" i="20"/>
  <c r="V90" i="20"/>
  <c r="W90" i="20"/>
  <c r="X90" i="20"/>
  <c r="Z90" i="20"/>
  <c r="AA90" i="20"/>
  <c r="F91" i="20"/>
  <c r="G91" i="20"/>
  <c r="H91" i="20"/>
  <c r="I91" i="20"/>
  <c r="K91" i="20"/>
  <c r="L91" i="20"/>
  <c r="M91" i="20"/>
  <c r="N91" i="20"/>
  <c r="P91" i="20"/>
  <c r="Q91" i="20"/>
  <c r="R91" i="20"/>
  <c r="U91" i="20"/>
  <c r="V91" i="20"/>
  <c r="W91" i="20"/>
  <c r="X91" i="20"/>
  <c r="Z91" i="20"/>
  <c r="AB91" i="20" s="1"/>
  <c r="AA91" i="20"/>
  <c r="F92" i="20"/>
  <c r="G92" i="20"/>
  <c r="H92" i="20"/>
  <c r="I92" i="20"/>
  <c r="K92" i="20"/>
  <c r="L92" i="20"/>
  <c r="M92" i="20"/>
  <c r="N92" i="20"/>
  <c r="P92" i="20"/>
  <c r="S92" i="20" s="1"/>
  <c r="Q92" i="20"/>
  <c r="R92" i="20"/>
  <c r="U92" i="20"/>
  <c r="V92" i="20"/>
  <c r="W92" i="20"/>
  <c r="X92" i="20"/>
  <c r="Z92" i="20"/>
  <c r="AA92" i="20"/>
  <c r="F93" i="20"/>
  <c r="G93" i="20"/>
  <c r="H93" i="20"/>
  <c r="I93" i="20"/>
  <c r="K93" i="20"/>
  <c r="L93" i="20"/>
  <c r="M93" i="20"/>
  <c r="N93" i="20"/>
  <c r="P93" i="20"/>
  <c r="Q93" i="20"/>
  <c r="R93" i="20"/>
  <c r="U93" i="20"/>
  <c r="V93" i="20"/>
  <c r="W93" i="20"/>
  <c r="X93" i="20"/>
  <c r="Z93" i="20"/>
  <c r="AA93" i="20"/>
  <c r="F94" i="20"/>
  <c r="G94" i="20"/>
  <c r="H94" i="20"/>
  <c r="I94" i="20"/>
  <c r="K94" i="20"/>
  <c r="L94" i="20"/>
  <c r="M94" i="20"/>
  <c r="N94" i="20"/>
  <c r="P94" i="20"/>
  <c r="Q94" i="20"/>
  <c r="R94" i="20"/>
  <c r="U94" i="20"/>
  <c r="V94" i="20"/>
  <c r="W94" i="20"/>
  <c r="X94" i="20"/>
  <c r="Z94" i="20"/>
  <c r="AA94" i="20"/>
  <c r="F95" i="20"/>
  <c r="G95" i="20"/>
  <c r="H95" i="20"/>
  <c r="I95" i="20"/>
  <c r="K95" i="20"/>
  <c r="L95" i="20"/>
  <c r="M95" i="20"/>
  <c r="N95" i="20"/>
  <c r="P95" i="20"/>
  <c r="Q95" i="20"/>
  <c r="R95" i="20"/>
  <c r="U95" i="20"/>
  <c r="V95" i="20"/>
  <c r="W95" i="20"/>
  <c r="X95" i="20"/>
  <c r="Z95" i="20"/>
  <c r="AA95" i="20"/>
  <c r="AB95" i="20" s="1"/>
  <c r="F96" i="20"/>
  <c r="G96" i="20"/>
  <c r="H96" i="20"/>
  <c r="I96" i="20"/>
  <c r="K96" i="20"/>
  <c r="L96" i="20"/>
  <c r="M96" i="20"/>
  <c r="N96" i="20"/>
  <c r="P96" i="20"/>
  <c r="Q96" i="20"/>
  <c r="R96" i="20"/>
  <c r="U96" i="20"/>
  <c r="V96" i="20"/>
  <c r="W96" i="20"/>
  <c r="X96" i="20"/>
  <c r="Z96" i="20"/>
  <c r="AA96" i="20"/>
  <c r="F97" i="20"/>
  <c r="G97" i="20"/>
  <c r="H97" i="20"/>
  <c r="I97" i="20"/>
  <c r="K97" i="20"/>
  <c r="L97" i="20"/>
  <c r="M97" i="20"/>
  <c r="N97" i="20"/>
  <c r="P97" i="20"/>
  <c r="Q97" i="20"/>
  <c r="R97" i="20"/>
  <c r="U97" i="20"/>
  <c r="V97" i="20"/>
  <c r="W97" i="20"/>
  <c r="X97" i="20"/>
  <c r="Z97" i="20"/>
  <c r="AA97" i="20"/>
  <c r="F98" i="20"/>
  <c r="G98" i="20"/>
  <c r="H98" i="20"/>
  <c r="I98" i="20"/>
  <c r="K98" i="20"/>
  <c r="L98" i="20"/>
  <c r="M98" i="20"/>
  <c r="N98" i="20"/>
  <c r="P98" i="20"/>
  <c r="Q98" i="20"/>
  <c r="R98" i="20"/>
  <c r="U98" i="20"/>
  <c r="V98" i="20"/>
  <c r="W98" i="20"/>
  <c r="X98" i="20"/>
  <c r="Z98" i="20"/>
  <c r="AB98" i="20" s="1"/>
  <c r="AA98" i="20"/>
  <c r="F99" i="20"/>
  <c r="G99" i="20"/>
  <c r="H99" i="20"/>
  <c r="I99" i="20"/>
  <c r="K99" i="20"/>
  <c r="L99" i="20"/>
  <c r="M99" i="20"/>
  <c r="N99" i="20"/>
  <c r="P99" i="20"/>
  <c r="Q99" i="20"/>
  <c r="R99" i="20"/>
  <c r="U99" i="20"/>
  <c r="V99" i="20"/>
  <c r="W99" i="20"/>
  <c r="X99" i="20"/>
  <c r="Z99" i="20"/>
  <c r="AA99" i="20"/>
  <c r="F100" i="20"/>
  <c r="G100" i="20"/>
  <c r="H100" i="20"/>
  <c r="I100" i="20"/>
  <c r="K100" i="20"/>
  <c r="L100" i="20"/>
  <c r="M100" i="20"/>
  <c r="N100" i="20"/>
  <c r="P100" i="20"/>
  <c r="Q100" i="20"/>
  <c r="R100" i="20"/>
  <c r="U100" i="20"/>
  <c r="V100" i="20"/>
  <c r="W100" i="20"/>
  <c r="X100" i="20"/>
  <c r="Z100" i="20"/>
  <c r="AA100" i="20"/>
  <c r="F8" i="2"/>
  <c r="F8" i="20" s="1"/>
  <c r="F9" i="2"/>
  <c r="F9" i="20" s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E8" i="3"/>
  <c r="G8" i="20" s="1"/>
  <c r="E9" i="3"/>
  <c r="G9" i="20" s="1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8" i="5"/>
  <c r="I8" i="20" s="1"/>
  <c r="E9" i="5"/>
  <c r="I9" i="20" s="1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8" i="6"/>
  <c r="K8" i="20" s="1"/>
  <c r="E9" i="6"/>
  <c r="K9" i="20" s="1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8" i="9"/>
  <c r="F9" i="9"/>
  <c r="N9" i="20" s="1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8" i="10"/>
  <c r="P8" i="20" s="1"/>
  <c r="F9" i="10"/>
  <c r="P9" i="20" s="1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E8" i="12"/>
  <c r="Q8" i="20" s="1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2" i="12"/>
  <c r="E33" i="12"/>
  <c r="E34" i="12"/>
  <c r="E35" i="12"/>
  <c r="E36" i="12"/>
  <c r="E37" i="12"/>
  <c r="E38" i="12"/>
  <c r="E39" i="12"/>
  <c r="E40" i="12"/>
  <c r="E41" i="12"/>
  <c r="E42" i="12"/>
  <c r="E4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61" i="12"/>
  <c r="E62" i="12"/>
  <c r="E63" i="12"/>
  <c r="E64" i="12"/>
  <c r="E65" i="12"/>
  <c r="E66" i="12"/>
  <c r="E67" i="12"/>
  <c r="E68" i="12"/>
  <c r="E69" i="12"/>
  <c r="E70" i="12"/>
  <c r="E71" i="12"/>
  <c r="E72" i="12"/>
  <c r="E73" i="12"/>
  <c r="E74" i="12"/>
  <c r="E75" i="12"/>
  <c r="E76" i="12"/>
  <c r="E77" i="12"/>
  <c r="E78" i="12"/>
  <c r="E79" i="12"/>
  <c r="E80" i="12"/>
  <c r="E81" i="12"/>
  <c r="E82" i="12"/>
  <c r="E83" i="12"/>
  <c r="E84" i="12"/>
  <c r="E85" i="12"/>
  <c r="E86" i="12"/>
  <c r="E87" i="12"/>
  <c r="E88" i="12"/>
  <c r="E89" i="12"/>
  <c r="E90" i="12"/>
  <c r="E91" i="12"/>
  <c r="E92" i="12"/>
  <c r="E93" i="12"/>
  <c r="E94" i="12"/>
  <c r="E95" i="12"/>
  <c r="E96" i="12"/>
  <c r="E97" i="12"/>
  <c r="E98" i="12"/>
  <c r="E99" i="12"/>
  <c r="E100" i="12"/>
  <c r="E8" i="13"/>
  <c r="R8" i="20" s="1"/>
  <c r="E9" i="13"/>
  <c r="E10" i="13"/>
  <c r="E11" i="13"/>
  <c r="E12" i="13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30" i="13"/>
  <c r="E31" i="13"/>
  <c r="E32" i="13"/>
  <c r="E33" i="13"/>
  <c r="E34" i="13"/>
  <c r="E35" i="13"/>
  <c r="E36" i="13"/>
  <c r="E37" i="13"/>
  <c r="E38" i="13"/>
  <c r="E39" i="13"/>
  <c r="E40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  <c r="E55" i="13"/>
  <c r="E56" i="13"/>
  <c r="E57" i="13"/>
  <c r="E58" i="13"/>
  <c r="E59" i="13"/>
  <c r="E60" i="13"/>
  <c r="E61" i="13"/>
  <c r="E62" i="13"/>
  <c r="E63" i="13"/>
  <c r="E64" i="13"/>
  <c r="E65" i="13"/>
  <c r="E66" i="13"/>
  <c r="E67" i="13"/>
  <c r="E68" i="13"/>
  <c r="E69" i="13"/>
  <c r="E70" i="13"/>
  <c r="E71" i="13"/>
  <c r="E72" i="13"/>
  <c r="E73" i="13"/>
  <c r="E74" i="13"/>
  <c r="E75" i="13"/>
  <c r="E76" i="13"/>
  <c r="E77" i="13"/>
  <c r="E78" i="13"/>
  <c r="E79" i="13"/>
  <c r="E80" i="13"/>
  <c r="E81" i="13"/>
  <c r="E82" i="13"/>
  <c r="E83" i="13"/>
  <c r="E84" i="13"/>
  <c r="E85" i="13"/>
  <c r="E86" i="13"/>
  <c r="E87" i="13"/>
  <c r="E88" i="13"/>
  <c r="E89" i="13"/>
  <c r="E90" i="13"/>
  <c r="E91" i="13"/>
  <c r="E92" i="13"/>
  <c r="E93" i="13"/>
  <c r="E94" i="13"/>
  <c r="E95" i="13"/>
  <c r="E96" i="13"/>
  <c r="E97" i="13"/>
  <c r="E98" i="13"/>
  <c r="E99" i="13"/>
  <c r="E100" i="13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61" i="14"/>
  <c r="F62" i="14"/>
  <c r="F63" i="14"/>
  <c r="F64" i="14"/>
  <c r="F65" i="14"/>
  <c r="F66" i="14"/>
  <c r="F67" i="14"/>
  <c r="F68" i="14"/>
  <c r="F69" i="14"/>
  <c r="F70" i="14"/>
  <c r="F71" i="14"/>
  <c r="F72" i="14"/>
  <c r="F73" i="14"/>
  <c r="F74" i="14"/>
  <c r="F75" i="14"/>
  <c r="F76" i="14"/>
  <c r="F77" i="14"/>
  <c r="F78" i="14"/>
  <c r="F79" i="14"/>
  <c r="F80" i="14"/>
  <c r="F81" i="14"/>
  <c r="F82" i="14"/>
  <c r="F83" i="14"/>
  <c r="F84" i="14"/>
  <c r="F85" i="14"/>
  <c r="F86" i="14"/>
  <c r="F87" i="14"/>
  <c r="F88" i="14"/>
  <c r="F89" i="14"/>
  <c r="F90" i="14"/>
  <c r="F91" i="14"/>
  <c r="F92" i="14"/>
  <c r="F93" i="14"/>
  <c r="F94" i="14"/>
  <c r="F95" i="14"/>
  <c r="F96" i="14"/>
  <c r="F97" i="14"/>
  <c r="F98" i="14"/>
  <c r="F99" i="14"/>
  <c r="F100" i="14"/>
  <c r="F8" i="15"/>
  <c r="F9" i="15"/>
  <c r="V9" i="20" s="1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F43" i="15"/>
  <c r="F44" i="15"/>
  <c r="F45" i="15"/>
  <c r="F46" i="15"/>
  <c r="F47" i="15"/>
  <c r="F48" i="15"/>
  <c r="F49" i="15"/>
  <c r="F50" i="15"/>
  <c r="F51" i="15"/>
  <c r="F52" i="15"/>
  <c r="F53" i="15"/>
  <c r="F54" i="15"/>
  <c r="F55" i="15"/>
  <c r="F56" i="15"/>
  <c r="F57" i="15"/>
  <c r="F58" i="15"/>
  <c r="F59" i="15"/>
  <c r="F60" i="15"/>
  <c r="F61" i="15"/>
  <c r="F62" i="15"/>
  <c r="F63" i="15"/>
  <c r="F64" i="15"/>
  <c r="F65" i="15"/>
  <c r="F66" i="15"/>
  <c r="F67" i="15"/>
  <c r="F68" i="15"/>
  <c r="F69" i="15"/>
  <c r="F70" i="15"/>
  <c r="F71" i="15"/>
  <c r="F72" i="15"/>
  <c r="F73" i="15"/>
  <c r="F74" i="15"/>
  <c r="F75" i="15"/>
  <c r="F76" i="15"/>
  <c r="F77" i="15"/>
  <c r="F78" i="15"/>
  <c r="F79" i="15"/>
  <c r="F80" i="15"/>
  <c r="F81" i="15"/>
  <c r="F82" i="15"/>
  <c r="F83" i="15"/>
  <c r="F84" i="15"/>
  <c r="F85" i="15"/>
  <c r="F86" i="15"/>
  <c r="F87" i="15"/>
  <c r="F88" i="15"/>
  <c r="F89" i="15"/>
  <c r="F90" i="15"/>
  <c r="F91" i="15"/>
  <c r="F92" i="15"/>
  <c r="F93" i="15"/>
  <c r="F94" i="15"/>
  <c r="F95" i="15"/>
  <c r="F96" i="15"/>
  <c r="F97" i="15"/>
  <c r="F98" i="15"/>
  <c r="F99" i="15"/>
  <c r="F100" i="15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F30" i="16"/>
  <c r="F31" i="16"/>
  <c r="F32" i="16"/>
  <c r="F33" i="16"/>
  <c r="F34" i="16"/>
  <c r="F35" i="16"/>
  <c r="F36" i="16"/>
  <c r="F37" i="16"/>
  <c r="F38" i="16"/>
  <c r="F39" i="16"/>
  <c r="F40" i="16"/>
  <c r="F41" i="16"/>
  <c r="F42" i="16"/>
  <c r="F43" i="16"/>
  <c r="F44" i="16"/>
  <c r="F45" i="16"/>
  <c r="F46" i="16"/>
  <c r="F47" i="16"/>
  <c r="F48" i="16"/>
  <c r="F49" i="16"/>
  <c r="F50" i="16"/>
  <c r="F51" i="16"/>
  <c r="F52" i="16"/>
  <c r="F53" i="16"/>
  <c r="F54" i="16"/>
  <c r="F55" i="16"/>
  <c r="F56" i="16"/>
  <c r="F57" i="16"/>
  <c r="F58" i="16"/>
  <c r="F59" i="16"/>
  <c r="F60" i="16"/>
  <c r="F61" i="16"/>
  <c r="F62" i="16"/>
  <c r="F63" i="16"/>
  <c r="F64" i="16"/>
  <c r="F65" i="16"/>
  <c r="F66" i="16"/>
  <c r="F67" i="16"/>
  <c r="F68" i="16"/>
  <c r="F69" i="16"/>
  <c r="F70" i="16"/>
  <c r="F71" i="16"/>
  <c r="F72" i="16"/>
  <c r="F73" i="16"/>
  <c r="F74" i="16"/>
  <c r="F75" i="16"/>
  <c r="F76" i="16"/>
  <c r="F77" i="16"/>
  <c r="F78" i="16"/>
  <c r="F79" i="16"/>
  <c r="F80" i="16"/>
  <c r="F81" i="16"/>
  <c r="F82" i="16"/>
  <c r="F83" i="16"/>
  <c r="F84" i="16"/>
  <c r="F85" i="16"/>
  <c r="F86" i="16"/>
  <c r="F87" i="16"/>
  <c r="F88" i="16"/>
  <c r="F89" i="16"/>
  <c r="F90" i="16"/>
  <c r="F91" i="16"/>
  <c r="F92" i="16"/>
  <c r="F93" i="16"/>
  <c r="F94" i="16"/>
  <c r="F95" i="16"/>
  <c r="F96" i="16"/>
  <c r="F97" i="16"/>
  <c r="F98" i="16"/>
  <c r="F99" i="16"/>
  <c r="F100" i="16"/>
  <c r="F100" i="17"/>
  <c r="F8" i="17"/>
  <c r="X8" i="20" s="1"/>
  <c r="F9" i="17"/>
  <c r="X9" i="20" s="1"/>
  <c r="F10" i="17"/>
  <c r="F11" i="17"/>
  <c r="F12" i="17"/>
  <c r="F13" i="17"/>
  <c r="F14" i="17"/>
  <c r="F15" i="17"/>
  <c r="F16" i="17"/>
  <c r="F17" i="17"/>
  <c r="F18" i="17"/>
  <c r="F19" i="17"/>
  <c r="F20" i="17"/>
  <c r="F21" i="17"/>
  <c r="F22" i="17"/>
  <c r="F23" i="17"/>
  <c r="F24" i="17"/>
  <c r="F25" i="17"/>
  <c r="F26" i="17"/>
  <c r="F27" i="17"/>
  <c r="F28" i="17"/>
  <c r="F29" i="17"/>
  <c r="F30" i="17"/>
  <c r="F31" i="17"/>
  <c r="F32" i="17"/>
  <c r="F33" i="17"/>
  <c r="F34" i="17"/>
  <c r="F35" i="17"/>
  <c r="F36" i="17"/>
  <c r="F37" i="17"/>
  <c r="F38" i="17"/>
  <c r="F39" i="17"/>
  <c r="F40" i="17"/>
  <c r="F41" i="17"/>
  <c r="F42" i="17"/>
  <c r="F43" i="17"/>
  <c r="F44" i="17"/>
  <c r="F45" i="17"/>
  <c r="F46" i="17"/>
  <c r="F47" i="17"/>
  <c r="F48" i="17"/>
  <c r="F49" i="17"/>
  <c r="F50" i="17"/>
  <c r="F51" i="17"/>
  <c r="F52" i="17"/>
  <c r="F53" i="17"/>
  <c r="F54" i="17"/>
  <c r="F55" i="17"/>
  <c r="F56" i="17"/>
  <c r="F57" i="17"/>
  <c r="F58" i="17"/>
  <c r="F59" i="17"/>
  <c r="F60" i="17"/>
  <c r="F61" i="17"/>
  <c r="F62" i="17"/>
  <c r="F63" i="17"/>
  <c r="F64" i="17"/>
  <c r="F65" i="17"/>
  <c r="F66" i="17"/>
  <c r="F67" i="17"/>
  <c r="F68" i="17"/>
  <c r="F69" i="17"/>
  <c r="F70" i="17"/>
  <c r="F71" i="17"/>
  <c r="F72" i="17"/>
  <c r="F73" i="17"/>
  <c r="F74" i="17"/>
  <c r="F75" i="17"/>
  <c r="F76" i="17"/>
  <c r="F77" i="17"/>
  <c r="F78" i="17"/>
  <c r="F79" i="17"/>
  <c r="F80" i="17"/>
  <c r="F81" i="17"/>
  <c r="F82" i="17"/>
  <c r="F83" i="17"/>
  <c r="F84" i="17"/>
  <c r="F85" i="17"/>
  <c r="F86" i="17"/>
  <c r="F87" i="17"/>
  <c r="F88" i="17"/>
  <c r="F89" i="17"/>
  <c r="F90" i="17"/>
  <c r="F91" i="17"/>
  <c r="F92" i="17"/>
  <c r="F93" i="17"/>
  <c r="F94" i="17"/>
  <c r="F95" i="17"/>
  <c r="F96" i="17"/>
  <c r="F97" i="17"/>
  <c r="F98" i="17"/>
  <c r="F99" i="17"/>
  <c r="F8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22" i="18"/>
  <c r="F23" i="18"/>
  <c r="F24" i="18"/>
  <c r="F25" i="18"/>
  <c r="F26" i="18"/>
  <c r="F27" i="18"/>
  <c r="F28" i="18"/>
  <c r="F29" i="18"/>
  <c r="F30" i="18"/>
  <c r="F31" i="18"/>
  <c r="F32" i="18"/>
  <c r="F33" i="18"/>
  <c r="F34" i="18"/>
  <c r="F35" i="18"/>
  <c r="F36" i="18"/>
  <c r="F37" i="18"/>
  <c r="F38" i="18"/>
  <c r="F39" i="18"/>
  <c r="F40" i="18"/>
  <c r="F41" i="18"/>
  <c r="F42" i="18"/>
  <c r="F43" i="18"/>
  <c r="F44" i="18"/>
  <c r="F45" i="18"/>
  <c r="F46" i="18"/>
  <c r="F47" i="18"/>
  <c r="F48" i="18"/>
  <c r="F49" i="18"/>
  <c r="F50" i="18"/>
  <c r="F51" i="18"/>
  <c r="F52" i="18"/>
  <c r="F53" i="18"/>
  <c r="F54" i="18"/>
  <c r="F55" i="18"/>
  <c r="F56" i="18"/>
  <c r="F57" i="18"/>
  <c r="F58" i="18"/>
  <c r="F59" i="18"/>
  <c r="F60" i="18"/>
  <c r="F61" i="18"/>
  <c r="F62" i="18"/>
  <c r="F63" i="18"/>
  <c r="F64" i="18"/>
  <c r="F65" i="18"/>
  <c r="F66" i="18"/>
  <c r="F67" i="18"/>
  <c r="F68" i="18"/>
  <c r="F69" i="18"/>
  <c r="F70" i="18"/>
  <c r="F71" i="18"/>
  <c r="F72" i="18"/>
  <c r="F73" i="18"/>
  <c r="F74" i="18"/>
  <c r="F75" i="18"/>
  <c r="F76" i="18"/>
  <c r="F77" i="18"/>
  <c r="F78" i="18"/>
  <c r="F79" i="18"/>
  <c r="F80" i="18"/>
  <c r="F81" i="18"/>
  <c r="F82" i="18"/>
  <c r="F83" i="18"/>
  <c r="F84" i="18"/>
  <c r="F85" i="18"/>
  <c r="F86" i="18"/>
  <c r="F87" i="18"/>
  <c r="F88" i="18"/>
  <c r="F89" i="18"/>
  <c r="F90" i="18"/>
  <c r="F91" i="18"/>
  <c r="F92" i="18"/>
  <c r="F93" i="18"/>
  <c r="F94" i="18"/>
  <c r="F95" i="18"/>
  <c r="F96" i="18"/>
  <c r="F97" i="18"/>
  <c r="F98" i="18"/>
  <c r="F99" i="18"/>
  <c r="F100" i="18"/>
  <c r="F10" i="19"/>
  <c r="F11" i="19"/>
  <c r="F12" i="19"/>
  <c r="F13" i="19"/>
  <c r="F14" i="19"/>
  <c r="F15" i="19"/>
  <c r="F16" i="19"/>
  <c r="F17" i="19"/>
  <c r="F18" i="19"/>
  <c r="F19" i="19"/>
  <c r="F20" i="19"/>
  <c r="F21" i="19"/>
  <c r="F22" i="19"/>
  <c r="F23" i="19"/>
  <c r="F24" i="19"/>
  <c r="F25" i="19"/>
  <c r="F26" i="19"/>
  <c r="F27" i="19"/>
  <c r="F28" i="19"/>
  <c r="F29" i="19"/>
  <c r="F30" i="19"/>
  <c r="F31" i="19"/>
  <c r="F32" i="19"/>
  <c r="F33" i="19"/>
  <c r="F34" i="19"/>
  <c r="F35" i="19"/>
  <c r="F36" i="19"/>
  <c r="F37" i="19"/>
  <c r="F38" i="19"/>
  <c r="F39" i="19"/>
  <c r="F40" i="19"/>
  <c r="F41" i="19"/>
  <c r="F42" i="19"/>
  <c r="F43" i="19"/>
  <c r="F44" i="19"/>
  <c r="F45" i="19"/>
  <c r="F46" i="19"/>
  <c r="F47" i="19"/>
  <c r="F48" i="19"/>
  <c r="F49" i="19"/>
  <c r="F50" i="19"/>
  <c r="F51" i="19"/>
  <c r="F52" i="19"/>
  <c r="F53" i="19"/>
  <c r="F54" i="19"/>
  <c r="F55" i="19"/>
  <c r="F56" i="19"/>
  <c r="F57" i="19"/>
  <c r="F58" i="19"/>
  <c r="F59" i="19"/>
  <c r="F60" i="19"/>
  <c r="F61" i="19"/>
  <c r="F62" i="19"/>
  <c r="F63" i="19"/>
  <c r="F64" i="19"/>
  <c r="F65" i="19"/>
  <c r="F66" i="19"/>
  <c r="F67" i="19"/>
  <c r="F68" i="19"/>
  <c r="F69" i="19"/>
  <c r="F70" i="19"/>
  <c r="F71" i="19"/>
  <c r="F72" i="19"/>
  <c r="F73" i="19"/>
  <c r="F74" i="19"/>
  <c r="F75" i="19"/>
  <c r="F76" i="19"/>
  <c r="F77" i="19"/>
  <c r="F78" i="19"/>
  <c r="F79" i="19"/>
  <c r="F80" i="19"/>
  <c r="F81" i="19"/>
  <c r="F82" i="19"/>
  <c r="F83" i="19"/>
  <c r="F84" i="19"/>
  <c r="F85" i="19"/>
  <c r="F86" i="19"/>
  <c r="F87" i="19"/>
  <c r="F88" i="19"/>
  <c r="F89" i="19"/>
  <c r="F90" i="19"/>
  <c r="F91" i="19"/>
  <c r="F92" i="19"/>
  <c r="F93" i="19"/>
  <c r="F94" i="19"/>
  <c r="F95" i="19"/>
  <c r="F96" i="19"/>
  <c r="F97" i="19"/>
  <c r="F98" i="19"/>
  <c r="F99" i="19"/>
  <c r="F100" i="19"/>
  <c r="F8" i="19"/>
  <c r="F9" i="19"/>
  <c r="S98" i="20" l="1"/>
  <c r="S54" i="20"/>
  <c r="O91" i="20"/>
  <c r="O43" i="20"/>
  <c r="O27" i="20"/>
  <c r="O87" i="20"/>
  <c r="O60" i="20"/>
  <c r="AB100" i="20"/>
  <c r="AB93" i="20"/>
  <c r="AB77" i="20"/>
  <c r="AB61" i="20"/>
  <c r="AB29" i="20"/>
  <c r="AB82" i="20"/>
  <c r="AB58" i="20"/>
  <c r="AB50" i="20"/>
  <c r="AB34" i="20"/>
  <c r="AB26" i="20"/>
  <c r="AB10" i="20"/>
  <c r="AB96" i="20"/>
  <c r="AB65" i="20"/>
  <c r="AB57" i="20"/>
  <c r="AB41" i="20"/>
  <c r="AB88" i="20"/>
  <c r="AB80" i="20"/>
  <c r="AB48" i="20"/>
  <c r="AB24" i="20"/>
  <c r="AB79" i="20"/>
  <c r="AB71" i="20"/>
  <c r="AB63" i="20"/>
  <c r="AB39" i="20"/>
  <c r="AB17" i="20"/>
  <c r="AB69" i="20"/>
  <c r="S74" i="20"/>
  <c r="S66" i="20"/>
  <c r="S11" i="20"/>
  <c r="S86" i="20"/>
  <c r="S79" i="20"/>
  <c r="S48" i="20"/>
  <c r="S75" i="20"/>
  <c r="O46" i="20"/>
  <c r="O36" i="20"/>
  <c r="O47" i="20"/>
  <c r="O23" i="20"/>
  <c r="O56" i="20"/>
  <c r="O40" i="20"/>
  <c r="O73" i="20"/>
  <c r="O93" i="20"/>
  <c r="O90" i="20"/>
  <c r="S76" i="20"/>
  <c r="AB99" i="20"/>
  <c r="AB92" i="20"/>
  <c r="AB85" i="20"/>
  <c r="AB78" i="20"/>
  <c r="AB70" i="20"/>
  <c r="AB62" i="20"/>
  <c r="AB55" i="20"/>
  <c r="AB47" i="20"/>
  <c r="AB40" i="20"/>
  <c r="AB33" i="20"/>
  <c r="AB25" i="20"/>
  <c r="AB18" i="20"/>
  <c r="AB11" i="20"/>
  <c r="AB97" i="20"/>
  <c r="AB90" i="20"/>
  <c r="AB83" i="20"/>
  <c r="AB76" i="20"/>
  <c r="AB68" i="20"/>
  <c r="AB60" i="20"/>
  <c r="AB53" i="20"/>
  <c r="AB45" i="20"/>
  <c r="AB38" i="20"/>
  <c r="AB31" i="20"/>
  <c r="AB23" i="20"/>
  <c r="AB9" i="20"/>
  <c r="AB30" i="20"/>
  <c r="AB22" i="20"/>
  <c r="AB16" i="20"/>
  <c r="AB81" i="20"/>
  <c r="AB74" i="20"/>
  <c r="AB66" i="20"/>
  <c r="AB94" i="20"/>
  <c r="AB87" i="20"/>
  <c r="AB72" i="20"/>
  <c r="AB64" i="20"/>
  <c r="AB49" i="20"/>
  <c r="AB42" i="20"/>
  <c r="AB35" i="20"/>
  <c r="AB27" i="20"/>
  <c r="AB20" i="20"/>
  <c r="AB13" i="20"/>
  <c r="Y50" i="20"/>
  <c r="Y85" i="20"/>
  <c r="S26" i="20"/>
  <c r="S20" i="20"/>
  <c r="O71" i="20"/>
  <c r="O52" i="20"/>
  <c r="O32" i="20"/>
  <c r="O19" i="20"/>
  <c r="O83" i="20"/>
  <c r="O30" i="20"/>
  <c r="O28" i="20"/>
  <c r="O15" i="20"/>
  <c r="O95" i="20"/>
  <c r="O76" i="20"/>
  <c r="O70" i="20"/>
  <c r="O64" i="20"/>
  <c r="O51" i="20"/>
  <c r="O96" i="20"/>
  <c r="O84" i="20"/>
  <c r="O59" i="20"/>
  <c r="O39" i="20"/>
  <c r="O20" i="20"/>
  <c r="O69" i="20"/>
  <c r="O63" i="20"/>
  <c r="O44" i="20"/>
  <c r="O24" i="20"/>
  <c r="O11" i="20"/>
  <c r="O100" i="20"/>
  <c r="O80" i="20"/>
  <c r="O75" i="20"/>
  <c r="O8" i="20"/>
  <c r="O12" i="20"/>
  <c r="O88" i="20"/>
  <c r="O99" i="20"/>
  <c r="O67" i="20"/>
  <c r="O55" i="20"/>
  <c r="O35" i="20"/>
  <c r="O16" i="20"/>
  <c r="O31" i="20"/>
  <c r="O92" i="20"/>
  <c r="O79" i="20"/>
  <c r="O74" i="20"/>
  <c r="O48" i="20"/>
  <c r="O10" i="20"/>
  <c r="O68" i="20"/>
  <c r="O62" i="20"/>
  <c r="O72" i="20"/>
  <c r="O14" i="20"/>
  <c r="J29" i="20"/>
  <c r="J22" i="20"/>
  <c r="J46" i="20"/>
  <c r="J33" i="20"/>
  <c r="J26" i="20"/>
  <c r="J21" i="20"/>
  <c r="J58" i="20"/>
  <c r="J45" i="20"/>
  <c r="J38" i="20"/>
  <c r="J76" i="20"/>
  <c r="J57" i="20"/>
  <c r="J17" i="20"/>
  <c r="J92" i="20"/>
  <c r="J74" i="20"/>
  <c r="J13" i="20"/>
  <c r="J39" i="20"/>
  <c r="S58" i="20"/>
  <c r="S33" i="20"/>
  <c r="S71" i="20"/>
  <c r="S94" i="20"/>
  <c r="S88" i="20"/>
  <c r="S81" i="20"/>
  <c r="S69" i="20"/>
  <c r="S63" i="20"/>
  <c r="S50" i="20"/>
  <c r="S31" i="20"/>
  <c r="S25" i="20"/>
  <c r="S18" i="20"/>
  <c r="S12" i="20"/>
  <c r="S52" i="20"/>
  <c r="S39" i="20"/>
  <c r="S99" i="20"/>
  <c r="S83" i="20"/>
  <c r="S77" i="20"/>
  <c r="S42" i="20"/>
  <c r="S35" i="20"/>
  <c r="S29" i="20"/>
  <c r="S22" i="20"/>
  <c r="S16" i="20"/>
  <c r="S9" i="20"/>
  <c r="S97" i="20"/>
  <c r="S91" i="20"/>
  <c r="S85" i="20"/>
  <c r="S78" i="20"/>
  <c r="S73" i="20"/>
  <c r="S60" i="20"/>
  <c r="S47" i="20"/>
  <c r="S41" i="20"/>
  <c r="S34" i="20"/>
  <c r="S28" i="20"/>
  <c r="S15" i="20"/>
  <c r="S8" i="20"/>
  <c r="S96" i="20"/>
  <c r="S90" i="20"/>
  <c r="S84" i="20"/>
  <c r="S65" i="20"/>
  <c r="S59" i="20"/>
  <c r="S53" i="20"/>
  <c r="S46" i="20"/>
  <c r="S40" i="20"/>
  <c r="S27" i="20"/>
  <c r="S21" i="20"/>
  <c r="S14" i="20"/>
  <c r="S95" i="20"/>
  <c r="S89" i="20"/>
  <c r="S82" i="20"/>
  <c r="S70" i="20"/>
  <c r="S64" i="20"/>
  <c r="S57" i="20"/>
  <c r="S51" i="20"/>
  <c r="S45" i="20"/>
  <c r="S38" i="20"/>
  <c r="S32" i="20"/>
  <c r="S19" i="20"/>
  <c r="S13" i="20"/>
  <c r="S100" i="20"/>
  <c r="S80" i="20"/>
  <c r="S68" i="20"/>
  <c r="S62" i="20"/>
  <c r="S56" i="20"/>
  <c r="S49" i="20"/>
  <c r="S44" i="20"/>
  <c r="S37" i="20"/>
  <c r="S30" i="20"/>
  <c r="S24" i="20"/>
  <c r="S93" i="20"/>
  <c r="S87" i="20"/>
  <c r="S67" i="20"/>
  <c r="S55" i="20"/>
  <c r="S43" i="20"/>
  <c r="S36" i="20"/>
  <c r="S23" i="20"/>
  <c r="S17" i="20"/>
  <c r="S10" i="20"/>
  <c r="O98" i="20"/>
  <c r="T95" i="20"/>
  <c r="O86" i="20"/>
  <c r="O66" i="20"/>
  <c r="O54" i="20"/>
  <c r="O42" i="20"/>
  <c r="O22" i="20"/>
  <c r="O97" i="20"/>
  <c r="O85" i="20"/>
  <c r="O78" i="20"/>
  <c r="O34" i="20"/>
  <c r="O77" i="20"/>
  <c r="O58" i="20"/>
  <c r="O26" i="20"/>
  <c r="O89" i="20"/>
  <c r="O82" i="20"/>
  <c r="T79" i="20"/>
  <c r="O38" i="20"/>
  <c r="O94" i="20"/>
  <c r="O81" i="20"/>
  <c r="T73" i="20"/>
  <c r="O50" i="20"/>
  <c r="O18" i="20"/>
  <c r="J88" i="20"/>
  <c r="J50" i="20"/>
  <c r="J25" i="20"/>
  <c r="J18" i="20"/>
  <c r="J100" i="20"/>
  <c r="J80" i="20"/>
  <c r="J62" i="20"/>
  <c r="J49" i="20"/>
  <c r="J37" i="20"/>
  <c r="J30" i="20"/>
  <c r="J66" i="20"/>
  <c r="J61" i="20"/>
  <c r="J54" i="20"/>
  <c r="J42" i="20"/>
  <c r="J41" i="20"/>
  <c r="J34" i="20"/>
  <c r="T10" i="20"/>
  <c r="J96" i="20"/>
  <c r="J84" i="20"/>
  <c r="J65" i="20"/>
  <c r="J53" i="20"/>
  <c r="J14" i="20"/>
  <c r="J9" i="20"/>
  <c r="T83" i="20"/>
  <c r="T13" i="20"/>
  <c r="T65" i="20"/>
  <c r="J11" i="20"/>
  <c r="J55" i="20"/>
  <c r="T17" i="20"/>
  <c r="J89" i="20"/>
  <c r="T21" i="20"/>
  <c r="T25" i="20"/>
  <c r="J59" i="20"/>
  <c r="T29" i="20"/>
  <c r="T33" i="20"/>
  <c r="AC90" i="20"/>
  <c r="Y91" i="20"/>
  <c r="Y54" i="20"/>
  <c r="D50" i="20"/>
  <c r="E50" i="20" s="1"/>
  <c r="Y35" i="20"/>
  <c r="Y31" i="20"/>
  <c r="Y27" i="20"/>
  <c r="Y23" i="20"/>
  <c r="Y19" i="20"/>
  <c r="Y15" i="20"/>
  <c r="Y11" i="20"/>
  <c r="D75" i="20"/>
  <c r="E75" i="20" s="1"/>
  <c r="AC99" i="20"/>
  <c r="AC88" i="20"/>
  <c r="AC83" i="20"/>
  <c r="AC73" i="20"/>
  <c r="AC66" i="20"/>
  <c r="AC62" i="20"/>
  <c r="AC57" i="20"/>
  <c r="AC52" i="20"/>
  <c r="AC47" i="20"/>
  <c r="AC42" i="20"/>
  <c r="Y42" i="20"/>
  <c r="Y87" i="20"/>
  <c r="Y55" i="20"/>
  <c r="AC68" i="20"/>
  <c r="AC64" i="20"/>
  <c r="AC58" i="20"/>
  <c r="AC53" i="20"/>
  <c r="AC44" i="20"/>
  <c r="AC38" i="20"/>
  <c r="Y68" i="20"/>
  <c r="Y58" i="20"/>
  <c r="Y38" i="20"/>
  <c r="AC98" i="20"/>
  <c r="Y93" i="20"/>
  <c r="AC82" i="20"/>
  <c r="Y77" i="20"/>
  <c r="D72" i="20"/>
  <c r="E72" i="20" s="1"/>
  <c r="Y90" i="20"/>
  <c r="Y94" i="20"/>
  <c r="Y78" i="20"/>
  <c r="Y47" i="20"/>
  <c r="AC94" i="20"/>
  <c r="Y89" i="20"/>
  <c r="AC78" i="20"/>
  <c r="AC67" i="20"/>
  <c r="AC63" i="20"/>
  <c r="AC48" i="20"/>
  <c r="AC43" i="20"/>
  <c r="AC33" i="20"/>
  <c r="AC29" i="20"/>
  <c r="AC25" i="20"/>
  <c r="AC21" i="20"/>
  <c r="Y97" i="20"/>
  <c r="AC86" i="20"/>
  <c r="Y81" i="20"/>
  <c r="Y75" i="20"/>
  <c r="AC70" i="20"/>
  <c r="AC60" i="20"/>
  <c r="AC54" i="20"/>
  <c r="AC45" i="20"/>
  <c r="AC40" i="20"/>
  <c r="AC35" i="20"/>
  <c r="AC31" i="20"/>
  <c r="AC27" i="20"/>
  <c r="AC23" i="20"/>
  <c r="AC19" i="20"/>
  <c r="AC15" i="20"/>
  <c r="AC11" i="20"/>
  <c r="Y95" i="20"/>
  <c r="Y79" i="20"/>
  <c r="Y74" i="20"/>
  <c r="Y69" i="20"/>
  <c r="Y59" i="20"/>
  <c r="Y39" i="20"/>
  <c r="Y34" i="20"/>
  <c r="Y30" i="20"/>
  <c r="Y26" i="20"/>
  <c r="Y22" i="20"/>
  <c r="Y18" i="20"/>
  <c r="Y14" i="20"/>
  <c r="Y10" i="20"/>
  <c r="Y9" i="20"/>
  <c r="D21" i="20"/>
  <c r="E21" i="20" s="1"/>
  <c r="Y99" i="20"/>
  <c r="Y83" i="20"/>
  <c r="Y67" i="20"/>
  <c r="Y63" i="20"/>
  <c r="Y43" i="20"/>
  <c r="Y98" i="20"/>
  <c r="Y82" i="20"/>
  <c r="Y66" i="20"/>
  <c r="Y62" i="20"/>
  <c r="Y72" i="20"/>
  <c r="Y51" i="20"/>
  <c r="Y46" i="20"/>
  <c r="Y86" i="20"/>
  <c r="AC100" i="20"/>
  <c r="AC95" i="20"/>
  <c r="AC84" i="20"/>
  <c r="AC79" i="20"/>
  <c r="AC74" i="20"/>
  <c r="AC69" i="20"/>
  <c r="AC59" i="20"/>
  <c r="AC49" i="20"/>
  <c r="AC39" i="20"/>
  <c r="AC34" i="20"/>
  <c r="AC30" i="20"/>
  <c r="D22" i="20"/>
  <c r="E22" i="20" s="1"/>
  <c r="D18" i="20"/>
  <c r="E18" i="20" s="1"/>
  <c r="AC17" i="20"/>
  <c r="D17" i="20"/>
  <c r="E17" i="20" s="1"/>
  <c r="AC13" i="20"/>
  <c r="AC9" i="20"/>
  <c r="AC92" i="20"/>
  <c r="AC87" i="20"/>
  <c r="AC76" i="20"/>
  <c r="AC72" i="20"/>
  <c r="AC51" i="20"/>
  <c r="AC46" i="20"/>
  <c r="D38" i="20"/>
  <c r="E38" i="20" s="1"/>
  <c r="AC37" i="20"/>
  <c r="AC8" i="20"/>
  <c r="Y71" i="20"/>
  <c r="D68" i="20"/>
  <c r="E68" i="20" s="1"/>
  <c r="AC65" i="20"/>
  <c r="AC61" i="20"/>
  <c r="AC56" i="20"/>
  <c r="AC50" i="20"/>
  <c r="AC41" i="20"/>
  <c r="AC96" i="20"/>
  <c r="AC91" i="20"/>
  <c r="AC80" i="20"/>
  <c r="AC55" i="20"/>
  <c r="AC36" i="20"/>
  <c r="AC32" i="20"/>
  <c r="AC28" i="20"/>
  <c r="AC26" i="20"/>
  <c r="AC24" i="20"/>
  <c r="AC22" i="20"/>
  <c r="AC20" i="20"/>
  <c r="AC18" i="20"/>
  <c r="AC16" i="20"/>
  <c r="AC14" i="20"/>
  <c r="AC12" i="20"/>
  <c r="AC10" i="20"/>
  <c r="J91" i="20"/>
  <c r="J72" i="20"/>
  <c r="T61" i="20"/>
  <c r="T57" i="20"/>
  <c r="T53" i="20"/>
  <c r="J69" i="20"/>
  <c r="D53" i="20"/>
  <c r="E53" i="20" s="1"/>
  <c r="D36" i="20"/>
  <c r="E36" i="20" s="1"/>
  <c r="D28" i="20"/>
  <c r="E28" i="20" s="1"/>
  <c r="D24" i="20"/>
  <c r="E24" i="20" s="1"/>
  <c r="D20" i="20"/>
  <c r="E20" i="20" s="1"/>
  <c r="D84" i="20"/>
  <c r="E84" i="20" s="1"/>
  <c r="D80" i="20"/>
  <c r="E80" i="20" s="1"/>
  <c r="D76" i="20"/>
  <c r="E76" i="20" s="1"/>
  <c r="J73" i="20"/>
  <c r="J63" i="20"/>
  <c r="D60" i="20"/>
  <c r="E60" i="20" s="1"/>
  <c r="D56" i="20"/>
  <c r="E56" i="20" s="1"/>
  <c r="D54" i="20"/>
  <c r="E54" i="20" s="1"/>
  <c r="D52" i="20"/>
  <c r="E52" i="20" s="1"/>
  <c r="D40" i="20"/>
  <c r="E40" i="20" s="1"/>
  <c r="J31" i="20"/>
  <c r="J27" i="20"/>
  <c r="J23" i="20"/>
  <c r="D49" i="20"/>
  <c r="E49" i="20" s="1"/>
  <c r="T75" i="20"/>
  <c r="J71" i="20"/>
  <c r="D92" i="20"/>
  <c r="E92" i="20" s="1"/>
  <c r="J87" i="20"/>
  <c r="J83" i="20"/>
  <c r="D73" i="20"/>
  <c r="E73" i="20" s="1"/>
  <c r="T69" i="20"/>
  <c r="T49" i="20"/>
  <c r="J43" i="20"/>
  <c r="J86" i="20"/>
  <c r="J85" i="20"/>
  <c r="J82" i="20"/>
  <c r="J81" i="20"/>
  <c r="J78" i="20"/>
  <c r="J77" i="20"/>
  <c r="T45" i="20"/>
  <c r="D96" i="20"/>
  <c r="E96" i="20" s="1"/>
  <c r="T91" i="20"/>
  <c r="D71" i="20"/>
  <c r="E71" i="20" s="1"/>
  <c r="D42" i="20"/>
  <c r="E42" i="20" s="1"/>
  <c r="D41" i="20"/>
  <c r="E41" i="20" s="1"/>
  <c r="D9" i="20"/>
  <c r="E9" i="20" s="1"/>
  <c r="T99" i="20"/>
  <c r="D95" i="20"/>
  <c r="E95" i="20" s="1"/>
  <c r="D37" i="20"/>
  <c r="E37" i="20" s="1"/>
  <c r="D88" i="20"/>
  <c r="E88" i="20" s="1"/>
  <c r="J67" i="20"/>
  <c r="D66" i="20"/>
  <c r="E66" i="20" s="1"/>
  <c r="D65" i="20"/>
  <c r="E65" i="20" s="1"/>
  <c r="D64" i="20"/>
  <c r="E64" i="20" s="1"/>
  <c r="T41" i="20"/>
  <c r="J35" i="20"/>
  <c r="D34" i="20"/>
  <c r="E34" i="20" s="1"/>
  <c r="D33" i="20"/>
  <c r="E33" i="20" s="1"/>
  <c r="D32" i="20"/>
  <c r="E32" i="20" s="1"/>
  <c r="D10" i="20"/>
  <c r="E10" i="20" s="1"/>
  <c r="T9" i="20"/>
  <c r="T74" i="20"/>
  <c r="D62" i="20"/>
  <c r="E62" i="20" s="1"/>
  <c r="D61" i="20"/>
  <c r="E61" i="20" s="1"/>
  <c r="T37" i="20"/>
  <c r="D30" i="20"/>
  <c r="E30" i="20" s="1"/>
  <c r="D29" i="20"/>
  <c r="E29" i="20" s="1"/>
  <c r="D100" i="20"/>
  <c r="E100" i="20" s="1"/>
  <c r="J79" i="20"/>
  <c r="D58" i="20"/>
  <c r="E58" i="20" s="1"/>
  <c r="D57" i="20"/>
  <c r="E57" i="20" s="1"/>
  <c r="D26" i="20"/>
  <c r="E26" i="20" s="1"/>
  <c r="D25" i="20"/>
  <c r="E25" i="20" s="1"/>
  <c r="J99" i="20"/>
  <c r="J95" i="20"/>
  <c r="J90" i="20"/>
  <c r="J51" i="20"/>
  <c r="D48" i="20"/>
  <c r="E48" i="20" s="1"/>
  <c r="J19" i="20"/>
  <c r="D16" i="20"/>
  <c r="E16" i="20" s="1"/>
  <c r="J10" i="20"/>
  <c r="J98" i="20"/>
  <c r="J97" i="20"/>
  <c r="J94" i="20"/>
  <c r="J93" i="20"/>
  <c r="D87" i="20"/>
  <c r="E87" i="20" s="1"/>
  <c r="D83" i="20"/>
  <c r="E83" i="20" s="1"/>
  <c r="D79" i="20"/>
  <c r="E79" i="20" s="1"/>
  <c r="D74" i="20"/>
  <c r="E74" i="20" s="1"/>
  <c r="J70" i="20"/>
  <c r="J47" i="20"/>
  <c r="D46" i="20"/>
  <c r="E46" i="20" s="1"/>
  <c r="D45" i="20"/>
  <c r="E45" i="20" s="1"/>
  <c r="D44" i="20"/>
  <c r="E44" i="20" s="1"/>
  <c r="J15" i="20"/>
  <c r="D14" i="20"/>
  <c r="E14" i="20" s="1"/>
  <c r="D13" i="20"/>
  <c r="E13" i="20" s="1"/>
  <c r="D12" i="20"/>
  <c r="E12" i="20" s="1"/>
  <c r="D8" i="20"/>
  <c r="E8" i="20" s="1"/>
  <c r="D99" i="20"/>
  <c r="E99" i="20" s="1"/>
  <c r="D91" i="20"/>
  <c r="E91" i="20" s="1"/>
  <c r="T87" i="20"/>
  <c r="Y100" i="20"/>
  <c r="Y96" i="20"/>
  <c r="Y92" i="20"/>
  <c r="Y88" i="20"/>
  <c r="Y84" i="20"/>
  <c r="Y80" i="20"/>
  <c r="Y76" i="20"/>
  <c r="J75" i="20"/>
  <c r="T72" i="20"/>
  <c r="T71" i="20"/>
  <c r="T98" i="20"/>
  <c r="D98" i="20"/>
  <c r="E98" i="20" s="1"/>
  <c r="T94" i="20"/>
  <c r="D94" i="20"/>
  <c r="E94" i="20" s="1"/>
  <c r="T90" i="20"/>
  <c r="D90" i="20"/>
  <c r="E90" i="20" s="1"/>
  <c r="T86" i="20"/>
  <c r="D86" i="20"/>
  <c r="E86" i="20" s="1"/>
  <c r="T82" i="20"/>
  <c r="D82" i="20"/>
  <c r="E82" i="20" s="1"/>
  <c r="T78" i="20"/>
  <c r="D78" i="20"/>
  <c r="E78" i="20" s="1"/>
  <c r="AC97" i="20"/>
  <c r="AC93" i="20"/>
  <c r="AC89" i="20"/>
  <c r="AC85" i="20"/>
  <c r="AC81" i="20"/>
  <c r="AC77" i="20"/>
  <c r="T97" i="20"/>
  <c r="D97" i="20"/>
  <c r="E97" i="20" s="1"/>
  <c r="T93" i="20"/>
  <c r="D93" i="20"/>
  <c r="E93" i="20" s="1"/>
  <c r="T89" i="20"/>
  <c r="D89" i="20"/>
  <c r="E89" i="20" s="1"/>
  <c r="T85" i="20"/>
  <c r="D85" i="20"/>
  <c r="E85" i="20" s="1"/>
  <c r="T81" i="20"/>
  <c r="D81" i="20"/>
  <c r="E81" i="20" s="1"/>
  <c r="T77" i="20"/>
  <c r="D77" i="20"/>
  <c r="E77" i="20" s="1"/>
  <c r="AC75" i="20"/>
  <c r="S72" i="20"/>
  <c r="Y70" i="20"/>
  <c r="T100" i="20"/>
  <c r="T96" i="20"/>
  <c r="T92" i="20"/>
  <c r="T88" i="20"/>
  <c r="T84" i="20"/>
  <c r="T80" i="20"/>
  <c r="T76" i="20"/>
  <c r="Y73" i="20"/>
  <c r="AC71" i="20"/>
  <c r="Y65" i="20"/>
  <c r="Y61" i="20"/>
  <c r="Y57" i="20"/>
  <c r="Y53" i="20"/>
  <c r="Y49" i="20"/>
  <c r="Y45" i="20"/>
  <c r="Y41" i="20"/>
  <c r="Y37" i="20"/>
  <c r="Y33" i="20"/>
  <c r="Y29" i="20"/>
  <c r="Y25" i="20"/>
  <c r="Y21" i="20"/>
  <c r="Y17" i="20"/>
  <c r="Y13" i="20"/>
  <c r="J68" i="20"/>
  <c r="T67" i="20"/>
  <c r="D67" i="20"/>
  <c r="E67" i="20" s="1"/>
  <c r="J64" i="20"/>
  <c r="T63" i="20"/>
  <c r="D63" i="20"/>
  <c r="E63" i="20" s="1"/>
  <c r="J60" i="20"/>
  <c r="T59" i="20"/>
  <c r="D59" i="20"/>
  <c r="E59" i="20" s="1"/>
  <c r="J56" i="20"/>
  <c r="T55" i="20"/>
  <c r="D55" i="20"/>
  <c r="E55" i="20" s="1"/>
  <c r="J52" i="20"/>
  <c r="T51" i="20"/>
  <c r="D51" i="20"/>
  <c r="E51" i="20" s="1"/>
  <c r="J48" i="20"/>
  <c r="T47" i="20"/>
  <c r="D47" i="20"/>
  <c r="E47" i="20" s="1"/>
  <c r="J44" i="20"/>
  <c r="T43" i="20"/>
  <c r="D43" i="20"/>
  <c r="E43" i="20" s="1"/>
  <c r="J40" i="20"/>
  <c r="T39" i="20"/>
  <c r="D39" i="20"/>
  <c r="E39" i="20" s="1"/>
  <c r="J36" i="20"/>
  <c r="T35" i="20"/>
  <c r="D35" i="20"/>
  <c r="E35" i="20" s="1"/>
  <c r="J32" i="20"/>
  <c r="T31" i="20"/>
  <c r="D31" i="20"/>
  <c r="E31" i="20" s="1"/>
  <c r="J28" i="20"/>
  <c r="T27" i="20"/>
  <c r="D27" i="20"/>
  <c r="E27" i="20" s="1"/>
  <c r="J24" i="20"/>
  <c r="T23" i="20"/>
  <c r="D23" i="20"/>
  <c r="E23" i="20" s="1"/>
  <c r="J20" i="20"/>
  <c r="T19" i="20"/>
  <c r="D19" i="20"/>
  <c r="E19" i="20" s="1"/>
  <c r="J16" i="20"/>
  <c r="T15" i="20"/>
  <c r="D15" i="20"/>
  <c r="E15" i="20" s="1"/>
  <c r="J12" i="20"/>
  <c r="T11" i="20"/>
  <c r="D11" i="20"/>
  <c r="E11" i="20" s="1"/>
  <c r="J8" i="20"/>
  <c r="O65" i="20"/>
  <c r="Y64" i="20"/>
  <c r="O61" i="20"/>
  <c r="Y60" i="20"/>
  <c r="O57" i="20"/>
  <c r="Y56" i="20"/>
  <c r="O53" i="20"/>
  <c r="Y52" i="20"/>
  <c r="O49" i="20"/>
  <c r="Y48" i="20"/>
  <c r="O45" i="20"/>
  <c r="Y44" i="20"/>
  <c r="O41" i="20"/>
  <c r="Y40" i="20"/>
  <c r="O37" i="20"/>
  <c r="Y36" i="20"/>
  <c r="O33" i="20"/>
  <c r="Y32" i="20"/>
  <c r="O29" i="20"/>
  <c r="Y28" i="20"/>
  <c r="O25" i="20"/>
  <c r="Y24" i="20"/>
  <c r="O21" i="20"/>
  <c r="Y20" i="20"/>
  <c r="O17" i="20"/>
  <c r="Y16" i="20"/>
  <c r="O13" i="20"/>
  <c r="Y12" i="20"/>
  <c r="O9" i="20"/>
  <c r="Y8" i="20"/>
  <c r="T70" i="20"/>
  <c r="D70" i="20"/>
  <c r="E70" i="20" s="1"/>
  <c r="T66" i="20"/>
  <c r="T62" i="20"/>
  <c r="T58" i="20"/>
  <c r="T54" i="20"/>
  <c r="T50" i="20"/>
  <c r="T46" i="20"/>
  <c r="T42" i="20"/>
  <c r="T38" i="20"/>
  <c r="T34" i="20"/>
  <c r="T30" i="20"/>
  <c r="T26" i="20"/>
  <c r="T22" i="20"/>
  <c r="T18" i="20"/>
  <c r="T14" i="20"/>
  <c r="D69" i="20"/>
  <c r="E69" i="20" s="1"/>
  <c r="T68" i="20"/>
  <c r="T64" i="20"/>
  <c r="T60" i="20"/>
  <c r="T56" i="20"/>
  <c r="T52" i="20"/>
  <c r="T48" i="20"/>
  <c r="T44" i="20"/>
  <c r="T40" i="20"/>
  <c r="T36" i="20"/>
  <c r="T32" i="20"/>
  <c r="T28" i="20"/>
  <c r="T24" i="20"/>
  <c r="T20" i="20"/>
  <c r="T16" i="20"/>
  <c r="T12" i="20"/>
  <c r="T8" i="20"/>
  <c r="F7" i="19" l="1"/>
  <c r="AA7" i="20" s="1"/>
  <c r="F7" i="18"/>
  <c r="Z7" i="20" s="1"/>
  <c r="F7" i="17"/>
  <c r="X7" i="20" s="1"/>
  <c r="F7" i="16"/>
  <c r="W7" i="20" s="1"/>
  <c r="F7" i="15"/>
  <c r="V7" i="20" s="1"/>
  <c r="F7" i="14"/>
  <c r="U7" i="20" s="1"/>
  <c r="E7" i="13"/>
  <c r="R7" i="20" s="1"/>
  <c r="E7" i="6"/>
  <c r="K7" i="20" s="1"/>
  <c r="E7" i="5"/>
  <c r="I7" i="20" s="1"/>
  <c r="E7" i="3"/>
  <c r="G7" i="20" s="1"/>
  <c r="E7" i="4"/>
  <c r="H7" i="20" s="1"/>
  <c r="E7" i="12"/>
  <c r="Q7" i="20" s="1"/>
  <c r="AB7" i="20" l="1"/>
  <c r="AC7" i="20"/>
  <c r="Y7" i="20"/>
  <c r="F7" i="10"/>
  <c r="P7" i="20" s="1"/>
  <c r="S7" i="20" s="1"/>
  <c r="F7" i="9"/>
  <c r="N7" i="20" s="1"/>
  <c r="F7" i="8"/>
  <c r="M7" i="20" s="1"/>
  <c r="F7" i="7"/>
  <c r="L7" i="20" s="1"/>
  <c r="O7" i="20" l="1"/>
  <c r="F7" i="2"/>
  <c r="F7" i="20" s="1"/>
  <c r="T7" i="20" l="1"/>
  <c r="J7" i="20"/>
  <c r="D7" i="20"/>
  <c r="E7" i="20" s="1"/>
</calcChain>
</file>

<file path=xl/sharedStrings.xml><?xml version="1.0" encoding="utf-8"?>
<sst xmlns="http://schemas.openxmlformats.org/spreadsheetml/2006/main" count="757" uniqueCount="227">
  <si>
    <t>Fator</t>
  </si>
  <si>
    <t>Lixo</t>
  </si>
  <si>
    <t>Indicador</t>
  </si>
  <si>
    <t>Sinais de desordem</t>
  </si>
  <si>
    <t>Preenchimento obrigatório</t>
  </si>
  <si>
    <t>Tipo</t>
  </si>
  <si>
    <t>Qualitativo</t>
  </si>
  <si>
    <t>Métrica</t>
  </si>
  <si>
    <t>Percepção de limpeza pública no espaço</t>
  </si>
  <si>
    <t>Identificação do cenário</t>
  </si>
  <si>
    <t>Critério de avaliação</t>
  </si>
  <si>
    <t>Não preencher</t>
  </si>
  <si>
    <t>Pontuação</t>
  </si>
  <si>
    <t>Condição de inseguridade</t>
  </si>
  <si>
    <t>Índice de Segurança Pessoal Percebida - ISPP</t>
  </si>
  <si>
    <t>Domínio</t>
  </si>
  <si>
    <t>Espaço Físico</t>
  </si>
  <si>
    <t>Critérios de avaliação</t>
  </si>
  <si>
    <t>Condição de seguridade</t>
  </si>
  <si>
    <t>Nenhum lixo acumulado no espaço</t>
  </si>
  <si>
    <t>Condição intermediária</t>
  </si>
  <si>
    <t>Quantidade pequena de lixo, em poucos pontos, ausência de entulho e de objetos inservíveis (ex: móveis danificados)</t>
  </si>
  <si>
    <t>Lixo acumulado em grandes quantidades, incluindo a presença de entulho e de objetos inservíveis</t>
  </si>
  <si>
    <t>Procedimento de avaliação</t>
  </si>
  <si>
    <t>Para o espaço caminhável em análise, identificar qual é o critério mais representativo</t>
  </si>
  <si>
    <t>Observações</t>
  </si>
  <si>
    <t xml:space="preserve">Desconsiderar na análise: </t>
  </si>
  <si>
    <t>1. Lixo ensacado que aguarda coleta pública em local correto</t>
  </si>
  <si>
    <t>2. Entulho armazenado adequadamente (ex: caçambas estacionárias)</t>
  </si>
  <si>
    <t>3. Folhas espalhadas no piso, em pequenas quantidades</t>
  </si>
  <si>
    <t xml:space="preserve">Critérios e Procedimentos de Avaliação </t>
  </si>
  <si>
    <t>Domínio Espaço Físico</t>
  </si>
  <si>
    <t>Fator Sinais de Desordem</t>
  </si>
  <si>
    <t>Manutenção</t>
  </si>
  <si>
    <t>Quantitativo</t>
  </si>
  <si>
    <t xml:space="preserve">Porcentagem do espaço ocupado por imóveis bem-cuidados, com manutenção adequada </t>
  </si>
  <si>
    <t>100% dos espaços com manutenção adequada</t>
  </si>
  <si>
    <t>75% dos espaços com manutenção adequada</t>
  </si>
  <si>
    <t>&lt; 50% dos espaços com manutenção adequada</t>
  </si>
  <si>
    <t>Estimar a porcentagem do espaço em que há a presença de imóveis com boa manutenção</t>
  </si>
  <si>
    <t xml:space="preserve">Considerar na análise: </t>
  </si>
  <si>
    <t>1. Imóveis que apresentam jardins bem-cuidados; quintais limpos e fachada em bom estado, sem necessidade aparente de reformas</t>
  </si>
  <si>
    <t>2. Praças e outros espaços públicos limpos e bem-cuidados</t>
  </si>
  <si>
    <t>3. Parques e áreas verdes adequadamente cercados</t>
  </si>
  <si>
    <t>Pichação</t>
  </si>
  <si>
    <t>Porcentagem do espaço ocupado por imóveis com sinais de pichação</t>
  </si>
  <si>
    <t>0% dos espaços com sinais de pichação</t>
  </si>
  <si>
    <t>25% dos espaços com sinais de pichação</t>
  </si>
  <si>
    <t>≥ 50% dos espaços com sinais de pichação</t>
  </si>
  <si>
    <t>Estimar a porcentagem do espaço em que há a presença de imóveis com sinais de pichação, tanto nos muros, como nas fachadas das edificações</t>
  </si>
  <si>
    <t>1. Manifestações artísticas conhecidas como "grafite"</t>
  </si>
  <si>
    <t>Vandalismo</t>
  </si>
  <si>
    <t>Porcentagem do espaço ocupado por imóveis com sinais de vandalismo</t>
  </si>
  <si>
    <t>0% dos espaços com sinais de vandalismo</t>
  </si>
  <si>
    <t>25% dos espaços com sinais de vandalismo</t>
  </si>
  <si>
    <t>≥ 50% dos espaços com sinais de vandalismo</t>
  </si>
  <si>
    <t>Estimar a porcentagem do espaço em que há a presença de imóveis com evidência de vandalismo, como janelas quebradas e sinais de depredação, como arrombamentos</t>
  </si>
  <si>
    <t>1. Sinais de pichação</t>
  </si>
  <si>
    <t>Fator Visibilidade</t>
  </si>
  <si>
    <t>Áreas desertas</t>
  </si>
  <si>
    <t>Porcentagem do espaço ocupado por imóveis sem ocupação de pessoas</t>
  </si>
  <si>
    <t>0% dos espaços sem ocupação de pessoas</t>
  </si>
  <si>
    <t>25% dos espaços sem ocupação de pessoas</t>
  </si>
  <si>
    <t>≥ 50% dos espaços sem ocupação de pessoas</t>
  </si>
  <si>
    <t>Estimar a porcentagem do espaço em que há a presença de imóveis que não apresentam ocupação de pessoas (áreas desertas)</t>
  </si>
  <si>
    <t>Considerar na análise:</t>
  </si>
  <si>
    <t>1. Terrenos baldios, grandes estacionamentos, construções visivelmente abandonadas, matagais e viadutos</t>
  </si>
  <si>
    <t>1. Praças e demais espaços públicos limpos e bem-cuidados</t>
  </si>
  <si>
    <t>Câmeras de monitoramento</t>
  </si>
  <si>
    <t>Presença de câmera de monitoramento no espaço</t>
  </si>
  <si>
    <t>Presença de câmera de monitoramento</t>
  </si>
  <si>
    <t>Ausência de câmera de monitoramento</t>
  </si>
  <si>
    <t>Identificar a existência de alguma câmera de monitoramento possivelmente voltada ao espaço ocupado pelos pedestres</t>
  </si>
  <si>
    <t>1. Câmeras instaladas na área de caminhada</t>
  </si>
  <si>
    <t>2. Câmeras localizadas dentro dos imóveis, desde que voltadas para o espaço de caminhada</t>
  </si>
  <si>
    <t>Iluminação</t>
  </si>
  <si>
    <t>Qualidade da iluminação no espaço caminhável</t>
  </si>
  <si>
    <t>Iluminação presente, com cobertura de todo o espaço caminhável</t>
  </si>
  <si>
    <t>Iluminação presente, porém, sem cobrir todo o espaço caminhável devido a obstruções por árvores ou a lâmpadas quebradas</t>
  </si>
  <si>
    <t>Não há iluminação no espaço caminhável</t>
  </si>
  <si>
    <t>1. Caso a avaliação ocorra em período diurno, atribuir melhor condição de seguridade, visto que a necessidade de visibilidade do usuário é atendida</t>
  </si>
  <si>
    <t>Obstáculos</t>
  </si>
  <si>
    <t>Presença de algum obstáculo que permita que pessoas fiquem escondidas, fora do campo visual do pedestre</t>
  </si>
  <si>
    <t>Presença de obstáculo</t>
  </si>
  <si>
    <t>Ausência de obstáculo</t>
  </si>
  <si>
    <t>Identificar a existência de local que permita o esconderijo, de ao menos uma pessoa, com potencial para realização de emboscadas</t>
  </si>
  <si>
    <t>1. Locais desocupados, porém inacessíveis, como parques e áreas verdes adequadamente cercados</t>
  </si>
  <si>
    <t>Desconsiderar na análise:</t>
  </si>
  <si>
    <t>Fator Uso do solo</t>
  </si>
  <si>
    <t>Fachadas fisicamente permeáveis</t>
  </si>
  <si>
    <t>Presença de entradas e acessos de pedestres visíveis no espaço</t>
  </si>
  <si>
    <t>Presença de entrada ou de acesso de pedestres visível</t>
  </si>
  <si>
    <t>Ausência de entrada ou acesso de pedestres visível</t>
  </si>
  <si>
    <t>Identificar a existência de entradas e acessos a estabelecimentos abertos ao público e em funcionamento que possibilitam a entrada e saída de pedestres da área pública para a edificação</t>
  </si>
  <si>
    <t>1. Elementos que possibilitam o acesso a imóveis de uso coletivo, públicos ou privados, como aberturas nas frentes de lojas, entradas de parques, restaurantes e cafés e entradas ativas de serviço</t>
  </si>
  <si>
    <t>1. Acessos não utilizáveis por pedestres, como saídas de emergência, entradas de depósitos e acessos exclusivos de veículos</t>
  </si>
  <si>
    <t>Fachadas visualmente ativas</t>
  </si>
  <si>
    <t>Porcentagem do espaço ocupado por imóveis com fachadas ativas</t>
  </si>
  <si>
    <t>≥ 60% do espaço possui fachadas visualmente ativas</t>
  </si>
  <si>
    <t>40% do espaço possui fachadas visualmente ativas</t>
  </si>
  <si>
    <t>&lt; 20% do espaço possui fachadas visualmente ativas</t>
  </si>
  <si>
    <t>2. Espaços destinados ao uso público, como praças, playgrounds e parques</t>
  </si>
  <si>
    <t>Elementos de aumento da segurança do imóvel</t>
  </si>
  <si>
    <r>
      <t>Porcentagem do espaço ocupado por imóveis dotados de elementos dedicados a aumentar a segurança, dificultando ações criminosas (</t>
    </r>
    <r>
      <rPr>
        <b/>
        <i/>
        <sz val="11"/>
        <color theme="0"/>
        <rFont val="Avenir"/>
      </rPr>
      <t>target hardening</t>
    </r>
    <r>
      <rPr>
        <b/>
        <sz val="11"/>
        <color theme="0"/>
        <rFont val="Avenir"/>
      </rPr>
      <t>)</t>
    </r>
  </si>
  <si>
    <t>0% do espaço com elementos destinados ao aumento da segurança das propriedades</t>
  </si>
  <si>
    <t>25% do espaço com elementos destinados ao aumento da segurança das propriedades</t>
  </si>
  <si>
    <t>≥ 50% do espaço com elementos destinados ao aumento da segurança das propriedades</t>
  </si>
  <si>
    <t>Estimar a porcentagem do espaço em que há a presença de imóveis que apresentam elementos destinados ao aumento da segurança</t>
  </si>
  <si>
    <t>1. Imóveis com grades em janelas, cercas elétricas e de arame farpado, e muros altos ou com fragmentos de vidro colocados em sua superfície</t>
  </si>
  <si>
    <t>Domínio Ambiente Social</t>
  </si>
  <si>
    <t>Pessoas alcoolizadas e consumindo drogas</t>
  </si>
  <si>
    <t>Evidência de pessoa alcoolizada ou consumindo drogas</t>
  </si>
  <si>
    <t>Ausência de pessoa alcoolizada ou consumindo drogas</t>
  </si>
  <si>
    <t>Presença de pessoa alcoolizada ou consumindo drogas</t>
  </si>
  <si>
    <t>A partir da percepção pessoal, identificar se há a presença visível de pessoa com a capacidade psicomotora alterada devido ao consumo de álcool ou de substâncias psicoativas ilegais</t>
  </si>
  <si>
    <t>1. Pessoas consumindo álcool socialmente (sem evidência que a capacidade psicomotora do indivíduo esteja alterada) ou cigarro</t>
  </si>
  <si>
    <t>Pessoas desocupadas</t>
  </si>
  <si>
    <t>Evidência de pessoa desocupada</t>
  </si>
  <si>
    <t>Ausência de pessoa desocupada</t>
  </si>
  <si>
    <t>Presença de pessoa desocupada</t>
  </si>
  <si>
    <t>1. Pessoas que não se movimentam, mas que têm razão aparente para isso, como as que aguardam embarque em um ponto de ônibus ou descansam em bancos</t>
  </si>
  <si>
    <r>
      <t>A partir da percepção pessoal, identificar se há a presença visível de pessoa que apresentam comportamento potencialmente suspeito devido a, aparentemente, permanecer no espaço de caminhada sem motivo aparente (</t>
    </r>
    <r>
      <rPr>
        <i/>
        <sz val="11"/>
        <color rgb="FF000000"/>
        <rFont val="Avenir"/>
      </rPr>
      <t>loitering</t>
    </r>
    <r>
      <rPr>
        <sz val="11"/>
        <color rgb="FF000000"/>
        <rFont val="Avenir"/>
      </rPr>
      <t>)</t>
    </r>
  </si>
  <si>
    <t>Pessoas sem teto e pedintes</t>
  </si>
  <si>
    <t>Evidência de pessoa em situação de rua ou pedinte</t>
  </si>
  <si>
    <t>Ausência de pessoa sem teto ou pedinte</t>
  </si>
  <si>
    <t>Presença de pessoa sem teto ou pedinte</t>
  </si>
  <si>
    <t>A partir da percepção pessoal, identificar se há a presença visível de pessoa que, aparentemente, reside no espaço público ou que solicite algum tipo de auxílio aos transeuntes, como esmolas</t>
  </si>
  <si>
    <t>Prostituição</t>
  </si>
  <si>
    <t>Evidência de prostituição</t>
  </si>
  <si>
    <t>Ausência de prostituição</t>
  </si>
  <si>
    <t>Presença de prostituição</t>
  </si>
  <si>
    <t>A partir da percepção pessoal, identificar se há a presença visível de pessoa que, aparentemente, realiza a prática da prostituição</t>
  </si>
  <si>
    <t>1. Pessoas de qualquer sexo, desde que, aparentemente, estejam praticando a atividade de prostituição</t>
  </si>
  <si>
    <t>Fator Incivilidades sociais</t>
  </si>
  <si>
    <t>Vigilância formal</t>
  </si>
  <si>
    <t>Evidência de policiamento público</t>
  </si>
  <si>
    <t>Presença de policiamento</t>
  </si>
  <si>
    <t>Ausência de policiamento</t>
  </si>
  <si>
    <t>Identificar se há a presença visível de algum sinal de policiamento</t>
  </si>
  <si>
    <t>1. Presença de autoridade policial identificável, especialmente pela farda</t>
  </si>
  <si>
    <t>2. Viatura policial presente no local</t>
  </si>
  <si>
    <t>3. Presença de imóveis ou equipamentos públicos, como quiosques e trailers, em funcionamento, destinados exclusivamente ao uso policial</t>
  </si>
  <si>
    <t>Vigilância informal</t>
  </si>
  <si>
    <t>Presença de pessoas no ambiente</t>
  </si>
  <si>
    <t>Presença de pessoas visíveis</t>
  </si>
  <si>
    <t>Ausência de pessoas visíveis</t>
  </si>
  <si>
    <t>Identificar se há a presença de pessoas no ambiente, tanto transitando, como visíveis no interior dos imóveis.</t>
  </si>
  <si>
    <t>1. Caso haja um aparente fluxo congestionado de pedestres em um espaço, situação em que provavelmente as velocidades são muito restringidas devido a quantidade excessiva de pessoas no local (sendo provável o contato entre os usuários durante a caminhada), considerar condição de inseguridade</t>
  </si>
  <si>
    <t>Preenchimento obrigatório apenas para condição intermediária</t>
  </si>
  <si>
    <t>Visibilidade</t>
  </si>
  <si>
    <t xml:space="preserve">Porcentagem do espaço ocupado por imóveis com manutenção adequada </t>
  </si>
  <si>
    <t>Uso do solo</t>
  </si>
  <si>
    <t>Porcentagem do espaço ocupado por imóveis dotados de elementos dedicados a aumentar a segurança</t>
  </si>
  <si>
    <t>Ambiente Social</t>
  </si>
  <si>
    <t>Vigilância</t>
  </si>
  <si>
    <t>Indicadores</t>
  </si>
  <si>
    <t>Incivilidades sociais</t>
  </si>
  <si>
    <t>Ambiente social</t>
  </si>
  <si>
    <t>ISPP</t>
  </si>
  <si>
    <t>Condição de Seguridade Percebida</t>
  </si>
  <si>
    <t>Preenchimento opcional</t>
  </si>
  <si>
    <t>Pontuações dos Indicadores, Fatores e Domínios</t>
  </si>
  <si>
    <t>O ISPP</t>
  </si>
  <si>
    <t>Aba</t>
  </si>
  <si>
    <t xml:space="preserve">Procedimentos e critérios de avaliação </t>
  </si>
  <si>
    <t>ISPP_Avaliação</t>
  </si>
  <si>
    <t>ISPP_Resultados</t>
  </si>
  <si>
    <t>Síntese dos resutados do SPP para o espaço analisado</t>
  </si>
  <si>
    <t>SD_L</t>
  </si>
  <si>
    <r>
      <rPr>
        <i/>
        <sz val="11"/>
        <color rgb="FF000000"/>
        <rFont val="Avenir"/>
      </rPr>
      <t>Fator</t>
    </r>
    <r>
      <rPr>
        <sz val="11"/>
        <color rgb="FF000000"/>
        <rFont val="Avenir"/>
      </rPr>
      <t xml:space="preserve"> Sinais de desordem
</t>
    </r>
    <r>
      <rPr>
        <i/>
        <sz val="11"/>
        <color rgb="FF000000"/>
        <rFont val="Avenir"/>
      </rPr>
      <t>Indicador</t>
    </r>
    <r>
      <rPr>
        <sz val="11"/>
        <color rgb="FF000000"/>
        <rFont val="Avenir"/>
      </rPr>
      <t xml:space="preserve"> Lixo</t>
    </r>
  </si>
  <si>
    <t>SD_M</t>
  </si>
  <si>
    <r>
      <rPr>
        <i/>
        <sz val="11"/>
        <color rgb="FF000000"/>
        <rFont val="Avenir"/>
      </rPr>
      <t>Fator</t>
    </r>
    <r>
      <rPr>
        <sz val="11"/>
        <color rgb="FF000000"/>
        <rFont val="Avenir"/>
      </rPr>
      <t xml:space="preserve"> Sinais de desordem
</t>
    </r>
    <r>
      <rPr>
        <i/>
        <sz val="11"/>
        <color rgb="FF000000"/>
        <rFont val="Avenir"/>
      </rPr>
      <t>Indicador</t>
    </r>
    <r>
      <rPr>
        <sz val="11"/>
        <color rgb="FF000000"/>
        <rFont val="Avenir"/>
      </rPr>
      <t xml:space="preserve"> Manutenção</t>
    </r>
  </si>
  <si>
    <r>
      <rPr>
        <i/>
        <sz val="11"/>
        <color rgb="FF000000"/>
        <rFont val="Avenir"/>
      </rPr>
      <t>Fator</t>
    </r>
    <r>
      <rPr>
        <sz val="11"/>
        <color rgb="FF000000"/>
        <rFont val="Avenir"/>
      </rPr>
      <t xml:space="preserve"> Sinais de desordem
</t>
    </r>
    <r>
      <rPr>
        <i/>
        <sz val="11"/>
        <color rgb="FF000000"/>
        <rFont val="Avenir"/>
      </rPr>
      <t>Indicador</t>
    </r>
    <r>
      <rPr>
        <sz val="11"/>
        <color rgb="FF000000"/>
        <rFont val="Avenir"/>
      </rPr>
      <t xml:space="preserve"> Pichação</t>
    </r>
  </si>
  <si>
    <t>SD_P</t>
  </si>
  <si>
    <t>SD_V</t>
  </si>
  <si>
    <r>
      <rPr>
        <i/>
        <sz val="11"/>
        <color rgb="FF000000"/>
        <rFont val="Avenir"/>
      </rPr>
      <t>Fator</t>
    </r>
    <r>
      <rPr>
        <sz val="11"/>
        <color rgb="FF000000"/>
        <rFont val="Avenir"/>
      </rPr>
      <t xml:space="preserve"> Sinais de desordem
</t>
    </r>
    <r>
      <rPr>
        <i/>
        <sz val="11"/>
        <color rgb="FF000000"/>
        <rFont val="Avenir"/>
      </rPr>
      <t>Indicador</t>
    </r>
    <r>
      <rPr>
        <sz val="11"/>
        <color rgb="FF000000"/>
        <rFont val="Avenir"/>
      </rPr>
      <t xml:space="preserve"> Vandalismo</t>
    </r>
  </si>
  <si>
    <r>
      <rPr>
        <i/>
        <sz val="11"/>
        <color rgb="FF000000"/>
        <rFont val="Avenir"/>
      </rPr>
      <t>Fator</t>
    </r>
    <r>
      <rPr>
        <sz val="11"/>
        <color rgb="FF000000"/>
        <rFont val="Avenir"/>
      </rPr>
      <t xml:space="preserve"> Visibilidade
</t>
    </r>
    <r>
      <rPr>
        <i/>
        <sz val="11"/>
        <color rgb="FF000000"/>
        <rFont val="Avenir"/>
      </rPr>
      <t>Indicador</t>
    </r>
    <r>
      <rPr>
        <sz val="11"/>
        <color rgb="FF000000"/>
        <rFont val="Avenir"/>
      </rPr>
      <t xml:space="preserve"> Áreas desertas</t>
    </r>
  </si>
  <si>
    <t>VS_A</t>
  </si>
  <si>
    <t>VS_C</t>
  </si>
  <si>
    <r>
      <rPr>
        <i/>
        <sz val="11"/>
        <color rgb="FF000000"/>
        <rFont val="Avenir"/>
      </rPr>
      <t>Fator</t>
    </r>
    <r>
      <rPr>
        <sz val="11"/>
        <color rgb="FF000000"/>
        <rFont val="Avenir"/>
      </rPr>
      <t xml:space="preserve"> Visibilidade
</t>
    </r>
    <r>
      <rPr>
        <i/>
        <sz val="11"/>
        <color rgb="FF000000"/>
        <rFont val="Avenir"/>
      </rPr>
      <t>Indicador</t>
    </r>
    <r>
      <rPr>
        <sz val="11"/>
        <color rgb="FF000000"/>
        <rFont val="Avenir"/>
      </rPr>
      <t xml:space="preserve"> Câmeras de monitoramento</t>
    </r>
  </si>
  <si>
    <t>VS_O</t>
  </si>
  <si>
    <r>
      <rPr>
        <i/>
        <sz val="11"/>
        <color rgb="FF000000"/>
        <rFont val="Avenir"/>
      </rPr>
      <t>Fator</t>
    </r>
    <r>
      <rPr>
        <sz val="11"/>
        <color rgb="FF000000"/>
        <rFont val="Avenir"/>
      </rPr>
      <t xml:space="preserve"> Visibilidade
</t>
    </r>
    <r>
      <rPr>
        <i/>
        <sz val="11"/>
        <color rgb="FF000000"/>
        <rFont val="Avenir"/>
      </rPr>
      <t>Indicador</t>
    </r>
    <r>
      <rPr>
        <sz val="11"/>
        <color rgb="FF000000"/>
        <rFont val="Avenir"/>
      </rPr>
      <t xml:space="preserve"> Obstáculos</t>
    </r>
  </si>
  <si>
    <t>VS_I</t>
  </si>
  <si>
    <r>
      <rPr>
        <i/>
        <sz val="11"/>
        <color rgb="FF000000"/>
        <rFont val="Avenir"/>
      </rPr>
      <t>Fator</t>
    </r>
    <r>
      <rPr>
        <sz val="11"/>
        <color rgb="FF000000"/>
        <rFont val="Avenir"/>
      </rPr>
      <t xml:space="preserve"> Iluminação
</t>
    </r>
    <r>
      <rPr>
        <i/>
        <sz val="11"/>
        <color rgb="FF000000"/>
        <rFont val="Avenir"/>
      </rPr>
      <t>Indicador</t>
    </r>
    <r>
      <rPr>
        <sz val="11"/>
        <color rgb="FF000000"/>
        <rFont val="Avenir"/>
      </rPr>
      <t xml:space="preserve"> Iluminação</t>
    </r>
  </si>
  <si>
    <t>US_FP</t>
  </si>
  <si>
    <r>
      <rPr>
        <i/>
        <sz val="11"/>
        <color rgb="FF000000"/>
        <rFont val="Avenir"/>
      </rPr>
      <t>Fator</t>
    </r>
    <r>
      <rPr>
        <sz val="11"/>
        <color rgb="FF000000"/>
        <rFont val="Avenir"/>
      </rPr>
      <t xml:space="preserve"> Uso do solo
</t>
    </r>
    <r>
      <rPr>
        <i/>
        <sz val="11"/>
        <color rgb="FF000000"/>
        <rFont val="Avenir"/>
      </rPr>
      <t>Indicador</t>
    </r>
    <r>
      <rPr>
        <sz val="11"/>
        <color rgb="FF000000"/>
        <rFont val="Avenir"/>
      </rPr>
      <t xml:space="preserve"> Fachadas fisicamente permeáveis</t>
    </r>
  </si>
  <si>
    <t>US_FA</t>
  </si>
  <si>
    <r>
      <rPr>
        <i/>
        <sz val="11"/>
        <color rgb="FF000000"/>
        <rFont val="Avenir"/>
      </rPr>
      <t>Fator</t>
    </r>
    <r>
      <rPr>
        <sz val="11"/>
        <color rgb="FF000000"/>
        <rFont val="Avenir"/>
      </rPr>
      <t xml:space="preserve"> Uso do solo
</t>
    </r>
    <r>
      <rPr>
        <i/>
        <sz val="11"/>
        <color rgb="FF000000"/>
        <rFont val="Avenir"/>
      </rPr>
      <t>Indicador</t>
    </r>
    <r>
      <rPr>
        <sz val="11"/>
        <color rgb="FF000000"/>
        <rFont val="Avenir"/>
      </rPr>
      <t xml:space="preserve"> Fachadas visualmente ativas</t>
    </r>
  </si>
  <si>
    <r>
      <rPr>
        <i/>
        <sz val="11"/>
        <color rgb="FF000000"/>
        <rFont val="Avenir"/>
      </rPr>
      <t>Fator</t>
    </r>
    <r>
      <rPr>
        <sz val="11"/>
        <color rgb="FF000000"/>
        <rFont val="Avenir"/>
      </rPr>
      <t xml:space="preserve"> Uso do solo
</t>
    </r>
    <r>
      <rPr>
        <i/>
        <sz val="11"/>
        <color rgb="FF000000"/>
        <rFont val="Avenir"/>
      </rPr>
      <t>Indicador</t>
    </r>
    <r>
      <rPr>
        <sz val="11"/>
        <color rgb="FF000000"/>
        <rFont val="Avenir"/>
      </rPr>
      <t xml:space="preserve"> Elementos de aumento da segurança do imóvel</t>
    </r>
  </si>
  <si>
    <t>US_E</t>
  </si>
  <si>
    <r>
      <rPr>
        <i/>
        <sz val="11"/>
        <color rgb="FF000000"/>
        <rFont val="Avenir"/>
      </rPr>
      <t>Fator</t>
    </r>
    <r>
      <rPr>
        <sz val="11"/>
        <color rgb="FF000000"/>
        <rFont val="Avenir"/>
      </rPr>
      <t xml:space="preserve"> Incivilidades sociais
</t>
    </r>
    <r>
      <rPr>
        <i/>
        <sz val="11"/>
        <color rgb="FF000000"/>
        <rFont val="Avenir"/>
      </rPr>
      <t>Indicador</t>
    </r>
    <r>
      <rPr>
        <sz val="11"/>
        <color rgb="FF000000"/>
        <rFont val="Avenir"/>
      </rPr>
      <t xml:space="preserve"> Pessoas alcoolizadas e consumindo drogas</t>
    </r>
  </si>
  <si>
    <t>IS_PA</t>
  </si>
  <si>
    <r>
      <rPr>
        <i/>
        <sz val="11"/>
        <color rgb="FF000000"/>
        <rFont val="Avenir"/>
      </rPr>
      <t>Fator</t>
    </r>
    <r>
      <rPr>
        <sz val="11"/>
        <color rgb="FF000000"/>
        <rFont val="Avenir"/>
      </rPr>
      <t xml:space="preserve"> Incivilidades sociais
</t>
    </r>
    <r>
      <rPr>
        <i/>
        <sz val="11"/>
        <color rgb="FF000000"/>
        <rFont val="Avenir"/>
      </rPr>
      <t>Indicador</t>
    </r>
    <r>
      <rPr>
        <sz val="11"/>
        <color rgb="FF000000"/>
        <rFont val="Avenir"/>
      </rPr>
      <t xml:space="preserve"> Pessoas desocupadas</t>
    </r>
  </si>
  <si>
    <t>IS_PD</t>
  </si>
  <si>
    <t>IS_PT</t>
  </si>
  <si>
    <r>
      <rPr>
        <i/>
        <sz val="11"/>
        <color rgb="FF000000"/>
        <rFont val="Avenir"/>
      </rPr>
      <t>Fator</t>
    </r>
    <r>
      <rPr>
        <sz val="11"/>
        <color rgb="FF000000"/>
        <rFont val="Avenir"/>
      </rPr>
      <t xml:space="preserve"> Incivilidades sociais
</t>
    </r>
    <r>
      <rPr>
        <i/>
        <sz val="11"/>
        <color rgb="FF000000"/>
        <rFont val="Avenir"/>
      </rPr>
      <t>Indicador</t>
    </r>
    <r>
      <rPr>
        <sz val="11"/>
        <color rgb="FF000000"/>
        <rFont val="Avenir"/>
      </rPr>
      <t xml:space="preserve"> Pessoas sem teto e pedintes</t>
    </r>
  </si>
  <si>
    <t>IS_PR</t>
  </si>
  <si>
    <r>
      <rPr>
        <i/>
        <sz val="11"/>
        <color rgb="FF000000"/>
        <rFont val="Avenir"/>
      </rPr>
      <t>Fator</t>
    </r>
    <r>
      <rPr>
        <sz val="11"/>
        <color rgb="FF000000"/>
        <rFont val="Avenir"/>
      </rPr>
      <t xml:space="preserve"> Incivilidades sociais
</t>
    </r>
    <r>
      <rPr>
        <i/>
        <sz val="11"/>
        <color rgb="FF000000"/>
        <rFont val="Avenir"/>
      </rPr>
      <t>Indicador</t>
    </r>
    <r>
      <rPr>
        <sz val="11"/>
        <color rgb="FF000000"/>
        <rFont val="Avenir"/>
      </rPr>
      <t xml:space="preserve"> Prostituição</t>
    </r>
  </si>
  <si>
    <t>VG_VF</t>
  </si>
  <si>
    <r>
      <rPr>
        <i/>
        <sz val="11"/>
        <color rgb="FF000000"/>
        <rFont val="Avenir"/>
      </rPr>
      <t>Fator</t>
    </r>
    <r>
      <rPr>
        <sz val="11"/>
        <color rgb="FF000000"/>
        <rFont val="Avenir"/>
      </rPr>
      <t xml:space="preserve"> Vigilância
</t>
    </r>
    <r>
      <rPr>
        <i/>
        <sz val="11"/>
        <color rgb="FF000000"/>
        <rFont val="Avenir"/>
      </rPr>
      <t>Indicador</t>
    </r>
    <r>
      <rPr>
        <sz val="11"/>
        <color rgb="FF000000"/>
        <rFont val="Avenir"/>
      </rPr>
      <t xml:space="preserve"> Vigilância formal</t>
    </r>
  </si>
  <si>
    <t>VG_VI</t>
  </si>
  <si>
    <r>
      <rPr>
        <i/>
        <sz val="11"/>
        <color rgb="FF000000"/>
        <rFont val="Avenir"/>
      </rPr>
      <t>Fator</t>
    </r>
    <r>
      <rPr>
        <sz val="11"/>
        <color rgb="FF000000"/>
        <rFont val="Avenir"/>
      </rPr>
      <t xml:space="preserve"> Vigilância
</t>
    </r>
    <r>
      <rPr>
        <i/>
        <sz val="11"/>
        <color rgb="FF000000"/>
        <rFont val="Avenir"/>
      </rPr>
      <t>Indicador</t>
    </r>
    <r>
      <rPr>
        <sz val="11"/>
        <color rgb="FF000000"/>
        <rFont val="Avenir"/>
      </rPr>
      <t xml:space="preserve"> Vigilância informal</t>
    </r>
  </si>
  <si>
    <t>Legenda</t>
  </si>
  <si>
    <t>Conteúdo</t>
  </si>
  <si>
    <t>Detalhes</t>
  </si>
  <si>
    <t>Campo para informações</t>
  </si>
  <si>
    <t>Resultado final</t>
  </si>
  <si>
    <r>
      <t xml:space="preserve">Espaço para identificação do local avaliado. 
</t>
    </r>
    <r>
      <rPr>
        <b/>
        <i/>
        <sz val="10"/>
        <color theme="4" tint="-0.499984740745262"/>
        <rFont val="Avenir"/>
      </rPr>
      <t xml:space="preserve">Obs: </t>
    </r>
    <r>
      <rPr>
        <sz val="10"/>
        <color rgb="FF000000"/>
        <rFont val="Avenir"/>
      </rPr>
      <t xml:space="preserve">O preenchimento na aba </t>
    </r>
    <r>
      <rPr>
        <i/>
        <sz val="10"/>
        <color rgb="FF000000"/>
        <rFont val="Avenir"/>
      </rPr>
      <t>ISPP_Resultados</t>
    </r>
    <r>
      <rPr>
        <sz val="10"/>
        <color rgb="FF000000"/>
        <rFont val="Avenir"/>
      </rPr>
      <t xml:space="preserve"> deve ser idêntico ao realizado nas abas dos indicadores.</t>
    </r>
  </si>
  <si>
    <t>Mostra o resultado do Índice e a respectiva condição de seguridade percebida. Também, indica as pontuações individuais para Indicadores, Fatores e Domínios.</t>
  </si>
  <si>
    <t>Espaços dedicados ao preenchimento de informações apenas para organização do avaliador.</t>
  </si>
  <si>
    <r>
      <t xml:space="preserve">Selecionar a condição de seguridade adequada, conforme previsto no sistema de avaliação.
</t>
    </r>
    <r>
      <rPr>
        <b/>
        <i/>
        <sz val="10"/>
        <color theme="4" tint="-0.499984740745262"/>
        <rFont val="Avenir"/>
      </rPr>
      <t xml:space="preserve">Obs: </t>
    </r>
    <r>
      <rPr>
        <sz val="10"/>
        <color rgb="FF000000"/>
        <rFont val="Avenir"/>
      </rPr>
      <t>Caso sejam atribuídas condições intermediárias aos indicadores M, P, V, A, FA e E, é obrigatório o preenchimento de informações complementares</t>
    </r>
    <r>
      <rPr>
        <sz val="11"/>
        <color rgb="FF000000"/>
        <rFont val="Avenir"/>
      </rPr>
      <t>.</t>
    </r>
  </si>
  <si>
    <r>
      <t xml:space="preserve">            0,8 ≤ ISPP ≤ 1,0 → Seguridade Percebida </t>
    </r>
    <r>
      <rPr>
        <b/>
        <i/>
        <sz val="12"/>
        <color theme="4" tint="-0.499984740745262"/>
        <rFont val="Avenir"/>
      </rPr>
      <t>Ótima</t>
    </r>
    <r>
      <rPr>
        <sz val="12"/>
        <color rgb="FF000000"/>
        <rFont val="Avenir"/>
      </rPr>
      <t xml:space="preserve">
            0,6 ≤ ISPP &lt; 0,8 → Seguridade Percebida </t>
    </r>
    <r>
      <rPr>
        <b/>
        <i/>
        <sz val="12"/>
        <color theme="4" tint="-0.499984740745262"/>
        <rFont val="Avenir"/>
      </rPr>
      <t>Boa</t>
    </r>
    <r>
      <rPr>
        <sz val="12"/>
        <color rgb="FF000000"/>
        <rFont val="Avenir"/>
      </rPr>
      <t xml:space="preserve">
            0,4 ≤ ISPP &lt; 0,6 → Seguridade Percebida </t>
    </r>
    <r>
      <rPr>
        <b/>
        <i/>
        <sz val="12"/>
        <color theme="4" tint="-0.499984740745262"/>
        <rFont val="Avenir"/>
      </rPr>
      <t>Regular</t>
    </r>
    <r>
      <rPr>
        <sz val="12"/>
        <color rgb="FF000000"/>
        <rFont val="Avenir"/>
      </rPr>
      <t xml:space="preserve">
            0,2 ≤ ISPP &lt; 0,4 → Seguridade Percebida </t>
    </r>
    <r>
      <rPr>
        <b/>
        <i/>
        <sz val="12"/>
        <color theme="4" tint="-0.499984740745262"/>
        <rFont val="Avenir"/>
      </rPr>
      <t>Ruim</t>
    </r>
    <r>
      <rPr>
        <sz val="12"/>
        <color rgb="FF000000"/>
        <rFont val="Avenir"/>
      </rPr>
      <t xml:space="preserve">
            0,0 ≤ ISPP &lt; 0,2 → Seguridade Percebida </t>
    </r>
    <r>
      <rPr>
        <b/>
        <i/>
        <sz val="12"/>
        <color theme="4" tint="-0.499984740745262"/>
        <rFont val="Avenir"/>
      </rPr>
      <t>Péssima</t>
    </r>
  </si>
  <si>
    <t>Informações</t>
  </si>
  <si>
    <t>Apresenta características, métricas, procedimentos e critérios de avaliação desenvolvidos para os 17 indicadores de seguridade percebida componentes do modelo.</t>
  </si>
  <si>
    <r>
      <t xml:space="preserve">Planilha desenvolvida para aplicação do Índice de Segurança Pessoal Percebida - ISPP
</t>
    </r>
    <r>
      <rPr>
        <b/>
        <i/>
        <sz val="14"/>
        <color theme="4" tint="-0.499984740745262"/>
        <rFont val="Avenir"/>
      </rPr>
      <t>Autoria:</t>
    </r>
    <r>
      <rPr>
        <b/>
        <sz val="14"/>
        <color rgb="FF000000"/>
        <rFont val="Avenir"/>
      </rPr>
      <t xml:space="preserve"> Silva O.H. e Sanches, S.P.
</t>
    </r>
    <r>
      <rPr>
        <b/>
        <i/>
        <sz val="14"/>
        <color theme="4" tint="-0.499984740745262"/>
        <rFont val="Avenir"/>
      </rPr>
      <t>Versão:</t>
    </r>
    <r>
      <rPr>
        <b/>
        <sz val="14"/>
        <color rgb="FF000000"/>
        <rFont val="Avenir"/>
      </rPr>
      <t xml:space="preserve"> 2022</t>
    </r>
  </si>
  <si>
    <r>
      <rPr>
        <b/>
        <i/>
        <sz val="10"/>
        <color theme="4" tint="-0.499984740745262"/>
        <rFont val="Avenir"/>
      </rPr>
      <t xml:space="preserve">Obs: </t>
    </r>
    <r>
      <rPr>
        <sz val="10"/>
        <color rgb="FF000000"/>
        <rFont val="Avenir"/>
      </rPr>
      <t>Para informações detalhadas acerda da construção do modelo (seleção de indicadores, estruturação do índice, cálculo dos pesos dos indicadores, estruturação do modelo e agregação dos indicadores, fatores e domínios) e da elaboração do sistema de avaliação técnica e de normalização para os indicadores, consultar a a pesquisa original desenvolvida no Doutorado em Engenharia Urbana pela Universidade Federal de São Carlos (UFSCar).</t>
    </r>
  </si>
  <si>
    <t>1. Entradas para veículos, áreas fechadas de jardim e varandas, e edificações visivelmente abandonadas</t>
  </si>
  <si>
    <t>1. Recuos frontais com espaços que apresentam uso público;</t>
  </si>
  <si>
    <t>Estimar a porcentagem do espaço em que há a presença de imóveis que permitem conexão visual com as atividades no seu interior, por meio de janelas e paredes parcial ou completamente transparentes localizadas entre o térreo e o primeiro andar das edificações</t>
  </si>
  <si>
    <t>Abas destinadas ao preenchimento do avaliador, seguindo os procedimentos e critérios definidos para a avaliação.</t>
  </si>
  <si>
    <r>
      <t xml:space="preserve">Espaços para que o avaliador insira informações (todos os campos de avaliação dos indicadores devem ser preenchidos).
</t>
    </r>
    <r>
      <rPr>
        <b/>
        <i/>
        <sz val="10"/>
        <color theme="4" tint="-0.499984740745262"/>
        <rFont val="Avenir"/>
      </rPr>
      <t xml:space="preserve">Obs: </t>
    </r>
    <r>
      <rPr>
        <sz val="10"/>
        <color rgb="FF000000"/>
        <rFont val="Avenir"/>
      </rPr>
      <t>Células na cor branca</t>
    </r>
    <r>
      <rPr>
        <sz val="11"/>
        <color rgb="FF000000"/>
        <rFont val="Avenir"/>
      </rPr>
      <t>.</t>
    </r>
  </si>
  <si>
    <t>Espaços destinados ao processamento de dados.</t>
  </si>
  <si>
    <t>Exemplo Imagem 1</t>
  </si>
  <si>
    <t>Exemplo Imagem 2</t>
  </si>
  <si>
    <t>Exemplo Imagem 3</t>
  </si>
  <si>
    <t>O Índice de Segurança Pessoal Percebida - ISPP foi desenvolvido para possibilitar a avaliação de espaços para pedestres quanto ao nível de seguridade percebida.
Por meio desta planilha é possível realizar o processo de avaliação de espaços, inclusive retratados por meio de imagens. Para tanto, devem ser considerados 17 indicadores, divididos em cinco fatores que compõem dois domínios (Espaço Físico e Ambiente Social). Esses indicadores possuem diferentes métricas, procedimentos e critérios de avaliação.
O resultado do IPSS varia de 0 a 1 e indica a condição de seguridade percebida:</t>
  </si>
  <si>
    <t>Fator Vigilância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</si>
</sst>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1"/>
      <color theme="1"/>
      <name val="Calibri"/>
      <family val="2"/>
      <scheme val="minor"/>
    </font>
    <font>
      <sz val="9"/>
      <color rgb="FF000000"/>
      <name val="Avenir"/>
    </font>
    <font>
      <b/>
      <sz val="14"/>
      <color rgb="FFFFFFFF"/>
      <name val="Avenir"/>
    </font>
    <font>
      <sz val="10"/>
      <color rgb="FF000000"/>
      <name val="Avenir"/>
    </font>
    <font>
      <b/>
      <sz val="14"/>
      <color theme="0"/>
      <name val="Avenir"/>
    </font>
    <font>
      <b/>
      <i/>
      <sz val="14"/>
      <color theme="0"/>
      <name val="Avenir"/>
    </font>
    <font>
      <i/>
      <sz val="10"/>
      <color theme="0"/>
      <name val="Avenir"/>
    </font>
    <font>
      <sz val="11"/>
      <color theme="1"/>
      <name val="Calibri"/>
      <family val="2"/>
      <scheme val="minor"/>
    </font>
    <font>
      <b/>
      <sz val="14"/>
      <color theme="1"/>
      <name val="Avenir"/>
    </font>
    <font>
      <sz val="11"/>
      <color rgb="FF000000"/>
      <name val="Avenir"/>
    </font>
    <font>
      <b/>
      <i/>
      <sz val="12"/>
      <color theme="1"/>
      <name val="Avenir"/>
    </font>
    <font>
      <i/>
      <sz val="11"/>
      <color rgb="FF000000"/>
      <name val="Avenir"/>
    </font>
    <font>
      <b/>
      <i/>
      <sz val="11"/>
      <color theme="0"/>
      <name val="Avenir"/>
    </font>
    <font>
      <b/>
      <sz val="11"/>
      <color theme="0"/>
      <name val="Avenir"/>
    </font>
    <font>
      <b/>
      <i/>
      <sz val="11"/>
      <color rgb="FF000000"/>
      <name val="Aveni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0"/>
      <name val="Avenir"/>
    </font>
    <font>
      <b/>
      <i/>
      <sz val="12"/>
      <color theme="0"/>
      <name val="Avenir"/>
    </font>
    <font>
      <b/>
      <sz val="10"/>
      <name val="Avenir"/>
    </font>
    <font>
      <b/>
      <i/>
      <sz val="12"/>
      <name val="Avenir"/>
    </font>
    <font>
      <sz val="12"/>
      <color rgb="FF000000"/>
      <name val="Avenir"/>
    </font>
    <font>
      <b/>
      <sz val="11"/>
      <color rgb="FFFFFFFF"/>
      <name val="Avenir"/>
    </font>
    <font>
      <b/>
      <i/>
      <sz val="10"/>
      <color theme="4" tint="-0.499984740745262"/>
      <name val="Avenir"/>
    </font>
    <font>
      <i/>
      <sz val="10"/>
      <color rgb="FF000000"/>
      <name val="Avenir"/>
    </font>
    <font>
      <b/>
      <i/>
      <sz val="12"/>
      <color theme="4" tint="-0.499984740745262"/>
      <name val="Avenir"/>
    </font>
    <font>
      <b/>
      <i/>
      <sz val="14"/>
      <color theme="4" tint="-0.499984740745262"/>
      <name val="Avenir"/>
    </font>
    <font>
      <b/>
      <sz val="14"/>
      <color rgb="FF000000"/>
      <name val="Avenir"/>
    </font>
    <font>
      <sz val="12"/>
      <name val="Avenir"/>
    </font>
    <font>
      <sz val="11"/>
      <name val="Calibri"/>
      <family val="2"/>
      <scheme val="minor"/>
    </font>
    <font>
      <sz val="16"/>
      <color rgb="FFFF0000"/>
      <name val="Avenir"/>
    </font>
  </fonts>
  <fills count="29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theme="1" tint="0.34998626667073579"/>
        <bgColor rgb="FF666666"/>
      </patternFill>
    </fill>
    <fill>
      <patternFill patternType="solid">
        <fgColor rgb="FFD8D8D8"/>
        <bgColor rgb="FFD8D8D8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rgb="FFCCCCCC"/>
      </patternFill>
    </fill>
    <fill>
      <patternFill patternType="solid">
        <fgColor rgb="FFC00000"/>
        <bgColor rgb="FF666666"/>
      </patternFill>
    </fill>
    <fill>
      <patternFill patternType="solid">
        <fgColor rgb="FFC00000"/>
        <bgColor indexed="64"/>
      </patternFill>
    </fill>
    <fill>
      <patternFill patternType="solid">
        <fgColor rgb="FF000099"/>
        <bgColor rgb="FF666666"/>
      </patternFill>
    </fill>
    <fill>
      <patternFill patternType="solid">
        <fgColor rgb="FF000099"/>
        <bgColor indexed="64"/>
      </patternFill>
    </fill>
    <fill>
      <patternFill patternType="solid">
        <fgColor rgb="FFFFFF66"/>
        <bgColor rgb="FF666666"/>
      </patternFill>
    </fill>
    <fill>
      <patternFill patternType="solid">
        <fgColor rgb="FFFFFF66"/>
        <bgColor indexed="64"/>
      </patternFill>
    </fill>
    <fill>
      <patternFill patternType="solid">
        <fgColor rgb="FFFFCC00"/>
        <bgColor rgb="FF666666"/>
      </patternFill>
    </fill>
    <fill>
      <patternFill patternType="solid">
        <fgColor rgb="FFFFCC00"/>
        <bgColor indexed="64"/>
      </patternFill>
    </fill>
    <fill>
      <patternFill patternType="solid">
        <fgColor rgb="FFFF9999"/>
        <bgColor rgb="FF666666"/>
      </patternFill>
    </fill>
    <fill>
      <patternFill patternType="solid">
        <fgColor rgb="FFFF9999"/>
        <bgColor indexed="64"/>
      </patternFill>
    </fill>
    <fill>
      <patternFill patternType="solid">
        <fgColor rgb="FFCCCCFF"/>
        <bgColor rgb="FF666666"/>
      </patternFill>
    </fill>
    <fill>
      <patternFill patternType="solid">
        <fgColor rgb="FFCCCCFF"/>
        <bgColor indexed="64"/>
      </patternFill>
    </fill>
    <fill>
      <patternFill patternType="solid">
        <fgColor theme="4" tint="0.79998168889431442"/>
        <bgColor rgb="FF66666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rgb="FFD8D8D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rgb="FF666666"/>
      </patternFill>
    </fill>
    <fill>
      <patternFill patternType="solid">
        <fgColor rgb="FF666666"/>
        <bgColor rgb="FF666666"/>
      </patternFill>
    </fill>
    <fill>
      <patternFill patternType="solid">
        <fgColor theme="0" tint="-0.14999847407452621"/>
        <bgColor rgb="FF666666"/>
      </patternFill>
    </fill>
  </fills>
  <borders count="2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06">
    <xf numFmtId="0" fontId="0" fillId="0" borderId="0" xfId="0"/>
    <xf numFmtId="0" fontId="2" fillId="3" borderId="0" xfId="0" applyFont="1" applyFill="1" applyBorder="1" applyAlignment="1">
      <alignment horizontal="left" vertical="top"/>
    </xf>
    <xf numFmtId="0" fontId="0" fillId="5" borderId="0" xfId="0" applyFill="1"/>
    <xf numFmtId="0" fontId="4" fillId="3" borderId="0" xfId="0" applyFont="1" applyFill="1" applyBorder="1" applyAlignment="1">
      <alignment horizontal="left" vertical="top"/>
    </xf>
    <xf numFmtId="0" fontId="0" fillId="0" borderId="0" xfId="0" applyFill="1"/>
    <xf numFmtId="0" fontId="0" fillId="5" borderId="0" xfId="0" applyFill="1" applyBorder="1"/>
    <xf numFmtId="0" fontId="0" fillId="0" borderId="0" xfId="0" applyBorder="1"/>
    <xf numFmtId="1" fontId="1" fillId="2" borderId="0" xfId="0" applyNumberFormat="1" applyFont="1" applyFill="1" applyBorder="1" applyAlignment="1">
      <alignment horizontal="left" vertical="center" wrapText="1"/>
    </xf>
    <xf numFmtId="0" fontId="3" fillId="4" borderId="0" xfId="0" applyFont="1" applyFill="1" applyBorder="1" applyAlignment="1">
      <alignment horizontal="left" vertical="top" wrapText="1"/>
    </xf>
    <xf numFmtId="0" fontId="0" fillId="6" borderId="0" xfId="0" applyFill="1" applyBorder="1"/>
    <xf numFmtId="0" fontId="2" fillId="0" borderId="0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left" vertical="top"/>
    </xf>
    <xf numFmtId="0" fontId="0" fillId="7" borderId="2" xfId="0" applyFill="1" applyBorder="1"/>
    <xf numFmtId="0" fontId="2" fillId="3" borderId="4" xfId="0" applyFont="1" applyFill="1" applyBorder="1" applyAlignment="1">
      <alignment horizontal="left" vertical="top"/>
    </xf>
    <xf numFmtId="1" fontId="1" fillId="2" borderId="3" xfId="0" applyNumberFormat="1" applyFont="1" applyFill="1" applyBorder="1" applyAlignment="1">
      <alignment horizontal="left" vertical="center" wrapText="1"/>
    </xf>
    <xf numFmtId="2" fontId="1" fillId="2" borderId="4" xfId="0" applyNumberFormat="1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top" wrapText="1"/>
    </xf>
    <xf numFmtId="0" fontId="3" fillId="4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6" borderId="6" xfId="0" applyFill="1" applyBorder="1"/>
    <xf numFmtId="0" fontId="5" fillId="3" borderId="3" xfId="0" applyFont="1" applyFill="1" applyBorder="1" applyAlignment="1">
      <alignment horizontal="left" vertical="top"/>
    </xf>
    <xf numFmtId="0" fontId="0" fillId="7" borderId="4" xfId="0" applyFill="1" applyBorder="1"/>
    <xf numFmtId="0" fontId="6" fillId="5" borderId="0" xfId="0" applyFont="1" applyFill="1" applyBorder="1"/>
    <xf numFmtId="0" fontId="0" fillId="8" borderId="0" xfId="0" applyFill="1"/>
    <xf numFmtId="0" fontId="5" fillId="3" borderId="11" xfId="0" applyFont="1" applyFill="1" applyBorder="1" applyAlignment="1">
      <alignment horizontal="left" vertical="top"/>
    </xf>
    <xf numFmtId="0" fontId="12" fillId="3" borderId="3" xfId="0" applyFont="1" applyFill="1" applyBorder="1" applyAlignment="1">
      <alignment horizontal="left" vertical="top"/>
    </xf>
    <xf numFmtId="0" fontId="12" fillId="3" borderId="5" xfId="0" applyFont="1" applyFill="1" applyBorder="1" applyAlignment="1">
      <alignment horizontal="left" vertical="top"/>
    </xf>
    <xf numFmtId="0" fontId="4" fillId="10" borderId="0" xfId="0" applyFont="1" applyFill="1" applyBorder="1" applyAlignment="1">
      <alignment horizontal="left" vertical="top"/>
    </xf>
    <xf numFmtId="0" fontId="0" fillId="11" borderId="0" xfId="0" applyFill="1"/>
    <xf numFmtId="0" fontId="0" fillId="11" borderId="0" xfId="0" applyFill="1" applyBorder="1"/>
    <xf numFmtId="0" fontId="4" fillId="3" borderId="1" xfId="0" applyFont="1" applyFill="1" applyBorder="1" applyAlignment="1">
      <alignment horizontal="left" vertical="top"/>
    </xf>
    <xf numFmtId="0" fontId="12" fillId="3" borderId="3" xfId="0" applyFont="1" applyFill="1" applyBorder="1" applyAlignment="1">
      <alignment vertical="top"/>
    </xf>
    <xf numFmtId="0" fontId="4" fillId="12" borderId="0" xfId="0" applyFont="1" applyFill="1" applyBorder="1" applyAlignment="1">
      <alignment horizontal="left" vertical="top"/>
    </xf>
    <xf numFmtId="0" fontId="0" fillId="13" borderId="0" xfId="0" applyFill="1"/>
    <xf numFmtId="0" fontId="0" fillId="13" borderId="0" xfId="0" applyFill="1" applyBorder="1"/>
    <xf numFmtId="0" fontId="3" fillId="4" borderId="3" xfId="0" applyFont="1" applyFill="1" applyBorder="1" applyAlignment="1">
      <alignment horizontal="left" vertical="center" wrapText="1"/>
    </xf>
    <xf numFmtId="0" fontId="3" fillId="4" borderId="0" xfId="0" applyFont="1" applyFill="1" applyBorder="1" applyAlignment="1">
      <alignment horizontal="left" vertical="center" wrapText="1"/>
    </xf>
    <xf numFmtId="0" fontId="15" fillId="0" borderId="0" xfId="0" applyFont="1" applyFill="1"/>
    <xf numFmtId="9" fontId="0" fillId="0" borderId="0" xfId="1" applyFont="1" applyFill="1"/>
    <xf numFmtId="2" fontId="0" fillId="0" borderId="4" xfId="0" applyNumberFormat="1" applyFill="1" applyBorder="1"/>
    <xf numFmtId="2" fontId="0" fillId="0" borderId="7" xfId="0" applyNumberFormat="1" applyFill="1" applyBorder="1"/>
    <xf numFmtId="0" fontId="3" fillId="0" borderId="0" xfId="0" applyFont="1" applyFill="1" applyBorder="1" applyAlignment="1">
      <alignment horizontal="left" vertical="top" wrapText="1"/>
    </xf>
    <xf numFmtId="2" fontId="0" fillId="0" borderId="0" xfId="0" applyNumberFormat="1" applyFill="1" applyBorder="1"/>
    <xf numFmtId="0" fontId="8" fillId="14" borderId="0" xfId="0" applyFont="1" applyFill="1" applyBorder="1" applyAlignment="1">
      <alignment horizontal="left" vertical="top"/>
    </xf>
    <xf numFmtId="0" fontId="0" fillId="15" borderId="0" xfId="0" applyFont="1" applyFill="1"/>
    <xf numFmtId="0" fontId="0" fillId="15" borderId="0" xfId="0" applyFill="1" applyBorder="1"/>
    <xf numFmtId="0" fontId="0" fillId="15" borderId="0" xfId="0" applyFill="1"/>
    <xf numFmtId="0" fontId="0" fillId="15" borderId="0" xfId="0" applyFill="1" applyAlignment="1">
      <alignment horizontal="left"/>
    </xf>
    <xf numFmtId="0" fontId="4" fillId="14" borderId="0" xfId="0" applyFont="1" applyFill="1" applyBorder="1" applyAlignment="1">
      <alignment horizontal="left" vertical="top"/>
    </xf>
    <xf numFmtId="0" fontId="8" fillId="16" borderId="0" xfId="0" applyFont="1" applyFill="1" applyBorder="1" applyAlignment="1">
      <alignment horizontal="left" vertical="top"/>
    </xf>
    <xf numFmtId="0" fontId="0" fillId="17" borderId="0" xfId="0" applyFont="1" applyFill="1" applyAlignment="1">
      <alignment horizontal="left"/>
    </xf>
    <xf numFmtId="0" fontId="0" fillId="17" borderId="0" xfId="0" applyFill="1" applyBorder="1" applyAlignment="1">
      <alignment horizontal="left"/>
    </xf>
    <xf numFmtId="0" fontId="0" fillId="17" borderId="0" xfId="0" applyFill="1" applyAlignment="1">
      <alignment horizontal="left"/>
    </xf>
    <xf numFmtId="0" fontId="0" fillId="17" borderId="0" xfId="0" applyFill="1"/>
    <xf numFmtId="0" fontId="8" fillId="18" borderId="0" xfId="0" applyFont="1" applyFill="1" applyBorder="1" applyAlignment="1">
      <alignment horizontal="left" vertical="top"/>
    </xf>
    <xf numFmtId="0" fontId="0" fillId="19" borderId="0" xfId="0" applyFont="1" applyFill="1" applyAlignment="1">
      <alignment horizontal="left"/>
    </xf>
    <xf numFmtId="0" fontId="0" fillId="19" borderId="0" xfId="0" applyFill="1" applyBorder="1" applyAlignment="1">
      <alignment horizontal="left"/>
    </xf>
    <xf numFmtId="0" fontId="0" fillId="19" borderId="0" xfId="0" applyFill="1" applyAlignment="1">
      <alignment horizontal="left"/>
    </xf>
    <xf numFmtId="0" fontId="0" fillId="19" borderId="0" xfId="0" applyFill="1"/>
    <xf numFmtId="0" fontId="8" fillId="20" borderId="0" xfId="0" applyFont="1" applyFill="1" applyBorder="1" applyAlignment="1">
      <alignment horizontal="left" vertical="top"/>
    </xf>
    <xf numFmtId="0" fontId="0" fillId="21" borderId="0" xfId="0" applyFont="1" applyFill="1"/>
    <xf numFmtId="0" fontId="0" fillId="21" borderId="0" xfId="0" applyFont="1" applyFill="1" applyBorder="1"/>
    <xf numFmtId="0" fontId="0" fillId="21" borderId="0" xfId="0" applyFill="1"/>
    <xf numFmtId="0" fontId="0" fillId="23" borderId="0" xfId="0" applyFill="1"/>
    <xf numFmtId="0" fontId="8" fillId="22" borderId="0" xfId="0" applyFont="1" applyFill="1" applyBorder="1" applyAlignment="1">
      <alignment horizontal="left" vertical="top"/>
    </xf>
    <xf numFmtId="0" fontId="0" fillId="23" borderId="0" xfId="0" applyFont="1" applyFill="1"/>
    <xf numFmtId="0" fontId="0" fillId="23" borderId="0" xfId="0" applyFill="1" applyBorder="1"/>
    <xf numFmtId="2" fontId="0" fillId="0" borderId="0" xfId="0" applyNumberFormat="1" applyBorder="1"/>
    <xf numFmtId="0" fontId="0" fillId="0" borderId="0" xfId="0" applyFill="1" applyBorder="1"/>
    <xf numFmtId="0" fontId="3" fillId="24" borderId="0" xfId="0" applyFont="1" applyFill="1" applyBorder="1" applyAlignment="1">
      <alignment horizontal="left" vertical="top" wrapText="1"/>
    </xf>
    <xf numFmtId="0" fontId="0" fillId="25" borderId="0" xfId="0" applyFill="1" applyBorder="1"/>
    <xf numFmtId="2" fontId="16" fillId="0" borderId="0" xfId="0" applyNumberFormat="1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20" fillId="14" borderId="10" xfId="0" applyFont="1" applyFill="1" applyBorder="1" applyAlignment="1">
      <alignment horizontal="center" vertical="top" wrapText="1"/>
    </xf>
    <xf numFmtId="0" fontId="20" fillId="16" borderId="10" xfId="0" applyFont="1" applyFill="1" applyBorder="1" applyAlignment="1">
      <alignment horizontal="left" vertical="top" wrapText="1"/>
    </xf>
    <xf numFmtId="0" fontId="20" fillId="18" borderId="10" xfId="0" applyFont="1" applyFill="1" applyBorder="1" applyAlignment="1">
      <alignment horizontal="left" vertical="top" wrapText="1"/>
    </xf>
    <xf numFmtId="0" fontId="18" fillId="10" borderId="10" xfId="0" applyFont="1" applyFill="1" applyBorder="1" applyAlignment="1">
      <alignment horizontal="left" vertical="top"/>
    </xf>
    <xf numFmtId="0" fontId="20" fillId="22" borderId="10" xfId="0" applyFont="1" applyFill="1" applyBorder="1" applyAlignment="1">
      <alignment horizontal="left" vertical="top" wrapText="1"/>
    </xf>
    <xf numFmtId="0" fontId="20" fillId="20" borderId="10" xfId="0" applyFont="1" applyFill="1" applyBorder="1" applyAlignment="1">
      <alignment horizontal="left" vertical="top" wrapText="1"/>
    </xf>
    <xf numFmtId="0" fontId="18" fillId="12" borderId="10" xfId="0" applyFont="1" applyFill="1" applyBorder="1" applyAlignment="1">
      <alignment horizontal="left" vertical="center" wrapText="1"/>
    </xf>
    <xf numFmtId="0" fontId="6" fillId="5" borderId="6" xfId="0" applyFont="1" applyFill="1" applyBorder="1"/>
    <xf numFmtId="0" fontId="0" fillId="5" borderId="6" xfId="0" applyFill="1" applyBorder="1"/>
    <xf numFmtId="0" fontId="3" fillId="24" borderId="3" xfId="0" applyFont="1" applyFill="1" applyBorder="1" applyAlignment="1">
      <alignment horizontal="left" vertical="top" wrapText="1"/>
    </xf>
    <xf numFmtId="0" fontId="0" fillId="25" borderId="3" xfId="0" applyFill="1" applyBorder="1"/>
    <xf numFmtId="0" fontId="22" fillId="27" borderId="0" xfId="0" applyFont="1" applyFill="1" applyBorder="1" applyAlignment="1">
      <alignment horizontal="center" vertical="top"/>
    </xf>
    <xf numFmtId="0" fontId="22" fillId="27" borderId="11" xfId="0" applyFont="1" applyFill="1" applyBorder="1" applyAlignment="1">
      <alignment horizontal="center" vertical="top"/>
    </xf>
    <xf numFmtId="0" fontId="22" fillId="27" borderId="1" xfId="0" applyFont="1" applyFill="1" applyBorder="1" applyAlignment="1">
      <alignment horizontal="center" vertical="top"/>
    </xf>
    <xf numFmtId="0" fontId="2" fillId="27" borderId="0" xfId="0" applyFont="1" applyFill="1" applyBorder="1" applyAlignment="1">
      <alignment horizontal="center" vertical="center"/>
    </xf>
    <xf numFmtId="0" fontId="2" fillId="27" borderId="3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21" fillId="4" borderId="0" xfId="0" applyFont="1" applyFill="1" applyBorder="1" applyAlignment="1">
      <alignment horizontal="center" vertical="center" wrapText="1"/>
    </xf>
    <xf numFmtId="9" fontId="0" fillId="0" borderId="0" xfId="0" applyNumberFormat="1" applyFill="1" applyBorder="1"/>
    <xf numFmtId="9" fontId="0" fillId="0" borderId="6" xfId="0" applyNumberFormat="1" applyFill="1" applyBorder="1"/>
    <xf numFmtId="0" fontId="9" fillId="0" borderId="1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2" fillId="27" borderId="6" xfId="0" applyFont="1" applyFill="1" applyBorder="1" applyAlignment="1">
      <alignment horizontal="center" vertical="top"/>
    </xf>
    <xf numFmtId="0" fontId="29" fillId="0" borderId="0" xfId="0" applyFont="1" applyFill="1" applyBorder="1" applyAlignment="1">
      <alignment horizontal="left" vertical="top"/>
    </xf>
    <xf numFmtId="1" fontId="27" fillId="0" borderId="0" xfId="0" applyNumberFormat="1" applyFont="1" applyFill="1" applyBorder="1" applyAlignment="1">
      <alignment horizontal="center" vertical="top" wrapText="1"/>
    </xf>
    <xf numFmtId="1" fontId="21" fillId="0" borderId="0" xfId="0" applyNumberFormat="1" applyFont="1" applyFill="1" applyBorder="1" applyAlignment="1">
      <alignment horizontal="left" vertical="center" wrapText="1"/>
    </xf>
    <xf numFmtId="1" fontId="21" fillId="0" borderId="10" xfId="0" applyNumberFormat="1" applyFont="1" applyFill="1" applyBorder="1" applyAlignment="1">
      <alignment horizontal="left" vertical="center" wrapText="1"/>
    </xf>
    <xf numFmtId="1" fontId="3" fillId="0" borderId="0" xfId="0" applyNumberFormat="1" applyFont="1" applyFill="1" applyBorder="1" applyAlignment="1">
      <alignment horizontal="left" vertical="center" wrapText="1"/>
    </xf>
    <xf numFmtId="0" fontId="2" fillId="27" borderId="3" xfId="0" applyFont="1" applyFill="1" applyBorder="1" applyAlignment="1">
      <alignment horizontal="center" vertical="center"/>
    </xf>
    <xf numFmtId="0" fontId="2" fillId="27" borderId="0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2" fillId="27" borderId="5" xfId="0" applyFont="1" applyFill="1" applyBorder="1" applyAlignment="1">
      <alignment horizontal="center" vertical="center"/>
    </xf>
    <xf numFmtId="0" fontId="2" fillId="27" borderId="6" xfId="0" applyFont="1" applyFill="1" applyBorder="1" applyAlignment="1">
      <alignment horizontal="center" vertical="center"/>
    </xf>
    <xf numFmtId="0" fontId="28" fillId="25" borderId="21" xfId="0" applyFont="1" applyFill="1" applyBorder="1" applyAlignment="1">
      <alignment horizontal="center" vertical="center" textRotation="90"/>
    </xf>
    <xf numFmtId="0" fontId="28" fillId="25" borderId="22" xfId="0" applyFont="1" applyFill="1" applyBorder="1" applyAlignment="1">
      <alignment horizontal="center" vertical="center" textRotation="90"/>
    </xf>
    <xf numFmtId="0" fontId="28" fillId="25" borderId="23" xfId="0" applyFont="1" applyFill="1" applyBorder="1" applyAlignment="1">
      <alignment horizontal="center" vertical="center" textRotation="90"/>
    </xf>
    <xf numFmtId="0" fontId="9" fillId="0" borderId="8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top"/>
    </xf>
    <xf numFmtId="0" fontId="4" fillId="3" borderId="2" xfId="0" applyFont="1" applyFill="1" applyBorder="1" applyAlignment="1">
      <alignment horizontal="left" vertical="top"/>
    </xf>
    <xf numFmtId="0" fontId="13" fillId="3" borderId="0" xfId="0" applyFont="1" applyFill="1" applyBorder="1" applyAlignment="1">
      <alignment horizontal="left" vertical="top"/>
    </xf>
    <xf numFmtId="0" fontId="13" fillId="3" borderId="4" xfId="0" applyFont="1" applyFill="1" applyBorder="1" applyAlignment="1">
      <alignment horizontal="left" vertical="top"/>
    </xf>
    <xf numFmtId="0" fontId="13" fillId="3" borderId="0" xfId="0" applyFont="1" applyFill="1" applyBorder="1" applyAlignment="1">
      <alignment horizontal="left" vertical="top" wrapText="1"/>
    </xf>
    <xf numFmtId="0" fontId="13" fillId="3" borderId="4" xfId="0" applyFont="1" applyFill="1" applyBorder="1" applyAlignment="1">
      <alignment horizontal="left" vertical="top" wrapText="1"/>
    </xf>
    <xf numFmtId="0" fontId="8" fillId="28" borderId="0" xfId="0" applyFont="1" applyFill="1" applyBorder="1" applyAlignment="1">
      <alignment horizontal="center" vertical="top"/>
    </xf>
    <xf numFmtId="1" fontId="10" fillId="2" borderId="8" xfId="0" applyNumberFormat="1" applyFont="1" applyFill="1" applyBorder="1" applyAlignment="1">
      <alignment horizontal="center" vertical="center" wrapText="1"/>
    </xf>
    <xf numFmtId="1" fontId="10" fillId="2" borderId="10" xfId="0" applyNumberFormat="1" applyFont="1" applyFill="1" applyBorder="1" applyAlignment="1">
      <alignment horizontal="center" vertical="center" wrapText="1"/>
    </xf>
    <xf numFmtId="1" fontId="10" fillId="2" borderId="9" xfId="0" applyNumberFormat="1" applyFont="1" applyFill="1" applyBorder="1" applyAlignment="1">
      <alignment horizontal="center" vertical="center" wrapText="1"/>
    </xf>
    <xf numFmtId="1" fontId="11" fillId="9" borderId="3" xfId="0" applyNumberFormat="1" applyFont="1" applyFill="1" applyBorder="1" applyAlignment="1">
      <alignment horizontal="left" vertical="center" wrapText="1"/>
    </xf>
    <xf numFmtId="1" fontId="11" fillId="9" borderId="0" xfId="0" applyNumberFormat="1" applyFont="1" applyFill="1" applyBorder="1" applyAlignment="1">
      <alignment horizontal="left" vertical="center" wrapText="1"/>
    </xf>
    <xf numFmtId="1" fontId="11" fillId="9" borderId="4" xfId="0" applyNumberFormat="1" applyFont="1" applyFill="1" applyBorder="1" applyAlignment="1">
      <alignment horizontal="left" vertical="center" wrapText="1"/>
    </xf>
    <xf numFmtId="1" fontId="9" fillId="9" borderId="14" xfId="0" applyNumberFormat="1" applyFont="1" applyFill="1" applyBorder="1" applyAlignment="1">
      <alignment horizontal="center" vertical="center" wrapText="1"/>
    </xf>
    <xf numFmtId="1" fontId="9" fillId="9" borderId="15" xfId="0" applyNumberFormat="1" applyFont="1" applyFill="1" applyBorder="1" applyAlignment="1">
      <alignment horizontal="center" vertical="center" wrapText="1"/>
    </xf>
    <xf numFmtId="1" fontId="9" fillId="9" borderId="12" xfId="0" applyNumberFormat="1" applyFont="1" applyFill="1" applyBorder="1" applyAlignment="1">
      <alignment horizontal="center" vertical="center" wrapText="1"/>
    </xf>
    <xf numFmtId="1" fontId="9" fillId="9" borderId="17" xfId="0" applyNumberFormat="1" applyFont="1" applyFill="1" applyBorder="1" applyAlignment="1">
      <alignment horizontal="center" vertical="center" wrapText="1"/>
    </xf>
    <xf numFmtId="1" fontId="9" fillId="9" borderId="19" xfId="0" applyNumberFormat="1" applyFont="1" applyFill="1" applyBorder="1" applyAlignment="1">
      <alignment horizontal="center" vertical="center" wrapText="1"/>
    </xf>
    <xf numFmtId="1" fontId="9" fillId="9" borderId="20" xfId="0" applyNumberFormat="1" applyFont="1" applyFill="1" applyBorder="1" applyAlignment="1">
      <alignment horizontal="center" vertical="center" wrapText="1"/>
    </xf>
    <xf numFmtId="1" fontId="14" fillId="9" borderId="13" xfId="0" applyNumberFormat="1" applyFont="1" applyFill="1" applyBorder="1" applyAlignment="1">
      <alignment horizontal="left" vertical="center" wrapText="1"/>
    </xf>
    <xf numFmtId="1" fontId="14" fillId="9" borderId="14" xfId="0" applyNumberFormat="1" applyFont="1" applyFill="1" applyBorder="1" applyAlignment="1">
      <alignment horizontal="left" vertical="center" wrapText="1"/>
    </xf>
    <xf numFmtId="1" fontId="14" fillId="9" borderId="16" xfId="0" applyNumberFormat="1" applyFont="1" applyFill="1" applyBorder="1" applyAlignment="1">
      <alignment horizontal="left" vertical="center" wrapText="1"/>
    </xf>
    <xf numFmtId="1" fontId="14" fillId="9" borderId="12" xfId="0" applyNumberFormat="1" applyFont="1" applyFill="1" applyBorder="1" applyAlignment="1">
      <alignment horizontal="left" vertical="center" wrapText="1"/>
    </xf>
    <xf numFmtId="1" fontId="14" fillId="9" borderId="18" xfId="0" applyNumberFormat="1" applyFont="1" applyFill="1" applyBorder="1" applyAlignment="1">
      <alignment horizontal="left" vertical="center" wrapText="1"/>
    </xf>
    <xf numFmtId="1" fontId="14" fillId="9" borderId="19" xfId="0" applyNumberFormat="1" applyFont="1" applyFill="1" applyBorder="1" applyAlignment="1">
      <alignment horizontal="left" vertical="center" wrapText="1"/>
    </xf>
    <xf numFmtId="1" fontId="10" fillId="2" borderId="1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1" fontId="10" fillId="2" borderId="2" xfId="0" applyNumberFormat="1" applyFont="1" applyFill="1" applyBorder="1" applyAlignment="1">
      <alignment horizontal="center" vertical="center" wrapText="1"/>
    </xf>
    <xf numFmtId="1" fontId="11" fillId="9" borderId="11" xfId="0" applyNumberFormat="1" applyFont="1" applyFill="1" applyBorder="1" applyAlignment="1">
      <alignment horizontal="left" vertical="center" wrapText="1"/>
    </xf>
    <xf numFmtId="1" fontId="11" fillId="9" borderId="1" xfId="0" applyNumberFormat="1" applyFont="1" applyFill="1" applyBorder="1" applyAlignment="1">
      <alignment horizontal="left" vertical="center" wrapText="1"/>
    </xf>
    <xf numFmtId="1" fontId="11" fillId="9" borderId="2" xfId="0" applyNumberFormat="1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left" vertical="top" wrapText="1"/>
    </xf>
    <xf numFmtId="0" fontId="13" fillId="3" borderId="7" xfId="0" applyFont="1" applyFill="1" applyBorder="1" applyAlignment="1">
      <alignment horizontal="left" vertical="top" wrapText="1"/>
    </xf>
    <xf numFmtId="1" fontId="10" fillId="2" borderId="5" xfId="0" applyNumberFormat="1" applyFont="1" applyFill="1" applyBorder="1" applyAlignment="1">
      <alignment horizontal="center" vertical="center" wrapText="1"/>
    </xf>
    <xf numFmtId="1" fontId="10" fillId="2" borderId="6" xfId="0" applyNumberFormat="1" applyFont="1" applyFill="1" applyBorder="1" applyAlignment="1">
      <alignment horizontal="center" vertical="center" wrapText="1"/>
    </xf>
    <xf numFmtId="1" fontId="10" fillId="2" borderId="7" xfId="0" applyNumberFormat="1" applyFont="1" applyFill="1" applyBorder="1" applyAlignment="1">
      <alignment horizontal="center" vertical="center" wrapText="1"/>
    </xf>
    <xf numFmtId="1" fontId="9" fillId="9" borderId="8" xfId="0" applyNumberFormat="1" applyFont="1" applyFill="1" applyBorder="1" applyAlignment="1">
      <alignment horizontal="left" vertical="center" wrapText="1"/>
    </xf>
    <xf numFmtId="1" fontId="9" fillId="9" borderId="10" xfId="0" applyNumberFormat="1" applyFont="1" applyFill="1" applyBorder="1" applyAlignment="1">
      <alignment horizontal="left" vertical="center" wrapText="1"/>
    </xf>
    <xf numFmtId="1" fontId="9" fillId="9" borderId="9" xfId="0" applyNumberFormat="1" applyFont="1" applyFill="1" applyBorder="1" applyAlignment="1">
      <alignment horizontal="left" vertical="center" wrapText="1"/>
    </xf>
    <xf numFmtId="1" fontId="9" fillId="9" borderId="3" xfId="0" applyNumberFormat="1" applyFont="1" applyFill="1" applyBorder="1" applyAlignment="1">
      <alignment horizontal="left" vertical="center" wrapText="1"/>
    </xf>
    <xf numFmtId="1" fontId="9" fillId="9" borderId="0" xfId="0" applyNumberFormat="1" applyFont="1" applyFill="1" applyBorder="1" applyAlignment="1">
      <alignment horizontal="left" vertical="center" wrapText="1"/>
    </xf>
    <xf numFmtId="1" fontId="9" fillId="9" borderId="4" xfId="0" applyNumberFormat="1" applyFont="1" applyFill="1" applyBorder="1" applyAlignment="1">
      <alignment horizontal="left" vertical="center" wrapText="1"/>
    </xf>
    <xf numFmtId="1" fontId="9" fillId="9" borderId="5" xfId="0" applyNumberFormat="1" applyFont="1" applyFill="1" applyBorder="1" applyAlignment="1">
      <alignment horizontal="left" vertical="center" wrapText="1"/>
    </xf>
    <xf numFmtId="1" fontId="9" fillId="9" borderId="6" xfId="0" applyNumberFormat="1" applyFont="1" applyFill="1" applyBorder="1" applyAlignment="1">
      <alignment horizontal="left" vertical="center" wrapText="1"/>
    </xf>
    <xf numFmtId="1" fontId="9" fillId="9" borderId="7" xfId="0" applyNumberFormat="1" applyFont="1" applyFill="1" applyBorder="1" applyAlignment="1">
      <alignment horizontal="left" vertical="center" wrapText="1"/>
    </xf>
    <xf numFmtId="1" fontId="9" fillId="9" borderId="14" xfId="0" applyNumberFormat="1" applyFont="1" applyFill="1" applyBorder="1" applyAlignment="1">
      <alignment horizontal="left" vertical="center" wrapText="1"/>
    </xf>
    <xf numFmtId="1" fontId="9" fillId="9" borderId="15" xfId="0" applyNumberFormat="1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left" vertical="top"/>
    </xf>
    <xf numFmtId="0" fontId="13" fillId="3" borderId="7" xfId="0" applyFont="1" applyFill="1" applyBorder="1" applyAlignment="1">
      <alignment horizontal="left" vertical="top"/>
    </xf>
    <xf numFmtId="1" fontId="10" fillId="2" borderId="3" xfId="0" applyNumberFormat="1" applyFont="1" applyFill="1" applyBorder="1" applyAlignment="1">
      <alignment horizontal="center" vertical="center" wrapText="1"/>
    </xf>
    <xf numFmtId="1" fontId="10" fillId="2" borderId="0" xfId="0" applyNumberFormat="1" applyFont="1" applyFill="1" applyBorder="1" applyAlignment="1">
      <alignment horizontal="center" vertical="center" wrapText="1"/>
    </xf>
    <xf numFmtId="1" fontId="10" fillId="2" borderId="4" xfId="0" applyNumberFormat="1" applyFont="1" applyFill="1" applyBorder="1" applyAlignment="1">
      <alignment horizontal="center" vertical="center" wrapText="1"/>
    </xf>
    <xf numFmtId="1" fontId="9" fillId="9" borderId="12" xfId="0" applyNumberFormat="1" applyFont="1" applyFill="1" applyBorder="1" applyAlignment="1">
      <alignment horizontal="left" vertical="center" wrapText="1"/>
    </xf>
    <xf numFmtId="1" fontId="9" fillId="9" borderId="17" xfId="0" applyNumberFormat="1" applyFont="1" applyFill="1" applyBorder="1" applyAlignment="1">
      <alignment horizontal="left" vertical="center" wrapText="1"/>
    </xf>
    <xf numFmtId="1" fontId="9" fillId="9" borderId="19" xfId="0" applyNumberFormat="1" applyFont="1" applyFill="1" applyBorder="1" applyAlignment="1">
      <alignment horizontal="left" vertical="center" wrapText="1"/>
    </xf>
    <xf numFmtId="1" fontId="9" fillId="9" borderId="20" xfId="0" applyNumberFormat="1" applyFont="1" applyFill="1" applyBorder="1" applyAlignment="1">
      <alignment horizontal="left" vertical="center" wrapText="1"/>
    </xf>
    <xf numFmtId="0" fontId="20" fillId="22" borderId="10" xfId="0" applyFont="1" applyFill="1" applyBorder="1" applyAlignment="1">
      <alignment horizontal="center" vertical="top" wrapText="1"/>
    </xf>
    <xf numFmtId="0" fontId="20" fillId="20" borderId="10" xfId="0" applyFont="1" applyFill="1" applyBorder="1" applyAlignment="1">
      <alignment horizontal="center" vertical="top" wrapText="1"/>
    </xf>
    <xf numFmtId="0" fontId="19" fillId="22" borderId="1" xfId="0" applyFont="1" applyFill="1" applyBorder="1" applyAlignment="1">
      <alignment horizontal="center" vertical="center" wrapText="1"/>
    </xf>
    <xf numFmtId="0" fontId="19" fillId="22" borderId="6" xfId="0" applyFont="1" applyFill="1" applyBorder="1" applyAlignment="1">
      <alignment horizontal="center" vertical="center" wrapText="1"/>
    </xf>
    <xf numFmtId="0" fontId="19" fillId="20" borderId="1" xfId="0" applyFont="1" applyFill="1" applyBorder="1" applyAlignment="1">
      <alignment horizontal="center" vertical="center" wrapText="1"/>
    </xf>
    <xf numFmtId="0" fontId="19" fillId="20" borderId="6" xfId="0" applyFont="1" applyFill="1" applyBorder="1" applyAlignment="1">
      <alignment horizontal="center" vertical="center" wrapText="1"/>
    </xf>
    <xf numFmtId="0" fontId="20" fillId="18" borderId="10" xfId="0" applyFont="1" applyFill="1" applyBorder="1" applyAlignment="1">
      <alignment horizontal="center" vertical="top" wrapText="1"/>
    </xf>
    <xf numFmtId="0" fontId="20" fillId="16" borderId="10" xfId="0" applyFont="1" applyFill="1" applyBorder="1" applyAlignment="1">
      <alignment horizontal="center" vertical="top" wrapText="1"/>
    </xf>
    <xf numFmtId="0" fontId="19" fillId="16" borderId="1" xfId="0" applyFont="1" applyFill="1" applyBorder="1" applyAlignment="1">
      <alignment horizontal="center" vertical="center" wrapText="1"/>
    </xf>
    <xf numFmtId="0" fontId="19" fillId="16" borderId="6" xfId="0" applyFont="1" applyFill="1" applyBorder="1" applyAlignment="1">
      <alignment horizontal="center" vertical="center" wrapText="1"/>
    </xf>
    <xf numFmtId="0" fontId="19" fillId="18" borderId="1" xfId="0" applyFont="1" applyFill="1" applyBorder="1" applyAlignment="1">
      <alignment horizontal="center" vertical="center" wrapText="1"/>
    </xf>
    <xf numFmtId="0" fontId="19" fillId="18" borderId="6" xfId="0" applyFont="1" applyFill="1" applyBorder="1" applyAlignment="1">
      <alignment horizontal="center" vertical="center" wrapText="1"/>
    </xf>
    <xf numFmtId="0" fontId="17" fillId="10" borderId="1" xfId="0" applyFont="1" applyFill="1" applyBorder="1" applyAlignment="1">
      <alignment horizontal="center" vertical="center" wrapText="1"/>
    </xf>
    <xf numFmtId="0" fontId="17" fillId="10" borderId="6" xfId="0" applyFont="1" applyFill="1" applyBorder="1" applyAlignment="1">
      <alignment horizontal="center" vertical="center" wrapText="1"/>
    </xf>
    <xf numFmtId="0" fontId="17" fillId="12" borderId="1" xfId="0" applyFont="1" applyFill="1" applyBorder="1" applyAlignment="1">
      <alignment horizontal="center" vertical="center" wrapText="1"/>
    </xf>
    <xf numFmtId="0" fontId="17" fillId="12" borderId="6" xfId="0" applyFont="1" applyFill="1" applyBorder="1" applyAlignment="1">
      <alignment horizontal="center" vertical="center" wrapText="1"/>
    </xf>
    <xf numFmtId="1" fontId="1" fillId="2" borderId="0" xfId="0" applyNumberFormat="1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horizontal="center" vertical="top" wrapText="1"/>
    </xf>
    <xf numFmtId="0" fontId="3" fillId="4" borderId="6" xfId="0" applyFont="1" applyFill="1" applyBorder="1" applyAlignment="1">
      <alignment horizontal="left" vertical="top" wrapText="1"/>
    </xf>
    <xf numFmtId="0" fontId="19" fillId="14" borderId="1" xfId="0" applyFont="1" applyFill="1" applyBorder="1" applyAlignment="1">
      <alignment horizontal="center" vertical="center" wrapText="1"/>
    </xf>
    <xf numFmtId="0" fontId="19" fillId="14" borderId="6" xfId="0" applyFont="1" applyFill="1" applyBorder="1" applyAlignment="1">
      <alignment horizontal="center" vertical="center" wrapText="1"/>
    </xf>
    <xf numFmtId="0" fontId="17" fillId="26" borderId="1" xfId="0" applyFont="1" applyFill="1" applyBorder="1" applyAlignment="1">
      <alignment horizontal="center" vertical="center" wrapText="1"/>
    </xf>
    <xf numFmtId="0" fontId="17" fillId="26" borderId="0" xfId="0" applyFont="1" applyFill="1" applyBorder="1" applyAlignment="1">
      <alignment horizontal="center" vertical="center" wrapText="1"/>
    </xf>
    <xf numFmtId="0" fontId="17" fillId="26" borderId="6" xfId="0" applyFont="1" applyFill="1" applyBorder="1" applyAlignment="1">
      <alignment horizontal="center" vertical="center" wrapText="1"/>
    </xf>
    <xf numFmtId="0" fontId="20" fillId="14" borderId="10" xfId="0" applyFont="1" applyFill="1" applyBorder="1" applyAlignment="1">
      <alignment horizontal="center" vertical="top" wrapText="1"/>
    </xf>
    <xf numFmtId="1" fontId="30" fillId="0" borderId="0" xfId="0" applyNumberFormat="1" applyFont="1" applyFill="1" applyBorder="1" applyAlignment="1">
      <alignment vertical="center" wrapText="1"/>
    </xf>
  </cellXfs>
  <cellStyles count="2">
    <cellStyle name="Normal" xfId="0" builtinId="0"/>
    <cellStyle name="Porcentagem" xfId="1" builtinId="5"/>
  </cellStyles>
  <dxfs count="84"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CCCC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ill>
        <patternFill>
          <bgColor rgb="FFCCFFCC"/>
        </patternFill>
      </fill>
    </dxf>
    <dxf>
      <fill>
        <patternFill>
          <bgColor rgb="FF00FF99"/>
        </patternFill>
      </fill>
    </dxf>
    <dxf>
      <fill>
        <patternFill>
          <bgColor rgb="FFFFFF99"/>
        </patternFill>
      </fill>
    </dxf>
    <dxf>
      <fill>
        <patternFill>
          <bgColor rgb="FF00FF99"/>
        </patternFill>
      </fill>
    </dxf>
    <dxf>
      <fill>
        <patternFill>
          <bgColor rgb="FFFFCCCC"/>
        </patternFill>
      </fill>
    </dxf>
    <dxf>
      <fill>
        <patternFill>
          <bgColor theme="2"/>
        </patternFill>
      </fill>
    </dxf>
    <dxf>
      <fill>
        <patternFill>
          <bgColor rgb="FFFFCCCC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ill>
        <patternFill>
          <bgColor rgb="FFCCFFCC"/>
        </patternFill>
      </fill>
    </dxf>
    <dxf>
      <fill>
        <patternFill>
          <bgColor rgb="FF00FF99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</dxfs>
  <tableStyles count="0" defaultTableStyle="TableStyleMedium2" defaultPivotStyle="PivotStyleLight16"/>
  <colors>
    <mruColors>
      <color rgb="FFCCCCFF"/>
      <color rgb="FFFF9999"/>
      <color rgb="FFFF9966"/>
      <color rgb="FFFFCC00"/>
      <color rgb="FFFFFF66"/>
      <color rgb="FF66CCFF"/>
      <color rgb="FF9999FF"/>
      <color rgb="FFCC99FF"/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1254957</xdr:colOff>
      <xdr:row>2</xdr:row>
      <xdr:rowOff>1379220</xdr:rowOff>
    </xdr:from>
    <xdr:to>
      <xdr:col>4</xdr:col>
      <xdr:colOff>2107177</xdr:colOff>
      <xdr:row>2</xdr:row>
      <xdr:rowOff>2159285</xdr:rowOff>
    </xdr:to>
    <xdr:pic>
      <xdr:nvPicPr>
        <xdr:cNvPr id="6" name="Imagem 5" descr="Identidade Visual — Português (Brasil)">
          <a:extLst>
            <a:ext uri="{FF2B5EF4-FFF2-40B4-BE49-F238E27FC236}">
              <a16:creationId xmlns:a16="http://schemas.microsoft.com/office/drawing/2014/main" id="{6EE2EA17-96A1-4DC1-BAE9-A607C0D54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01177" y="1645920"/>
          <a:ext cx="852220" cy="7800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152400</xdr:colOff>
      <xdr:row>2</xdr:row>
      <xdr:rowOff>1420144</xdr:rowOff>
    </xdr:from>
    <xdr:to>
      <xdr:col>3</xdr:col>
      <xdr:colOff>1176211</xdr:colOff>
      <xdr:row>2</xdr:row>
      <xdr:rowOff>2144045</xdr:rowOff>
    </xdr:to>
    <xdr:pic>
      <xdr:nvPicPr>
        <xdr:cNvPr id="7" name="Imagem 6" descr="Universidade Federal de São Carlos – Wikipédia, a enciclopédia livre">
          <a:extLst>
            <a:ext uri="{FF2B5EF4-FFF2-40B4-BE49-F238E27FC236}">
              <a16:creationId xmlns:a16="http://schemas.microsoft.com/office/drawing/2014/main" id="{CF975A6E-6EED-452F-BA4E-B7582797C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1686844"/>
          <a:ext cx="1023811" cy="7239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1394461</xdr:colOff>
      <xdr:row>2</xdr:row>
      <xdr:rowOff>1438555</xdr:rowOff>
    </xdr:from>
    <xdr:to>
      <xdr:col>3</xdr:col>
      <xdr:colOff>2148841</xdr:colOff>
      <xdr:row>2</xdr:row>
      <xdr:rowOff>2205005</xdr:rowOff>
    </xdr:to>
    <xdr:pic>
      <xdr:nvPicPr>
        <xdr:cNvPr id="8" name="Imagem 7" descr="UNIVERSIDADE FEDERAL DE SÃO CARLOS Programa de Pós-Graduação em Engenharia  Urbana">
          <a:extLst>
            <a:ext uri="{FF2B5EF4-FFF2-40B4-BE49-F238E27FC236}">
              <a16:creationId xmlns:a16="http://schemas.microsoft.com/office/drawing/2014/main" id="{ABA4D80C-C690-4F2B-890D-308EE6E49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70861" y="1705255"/>
          <a:ext cx="754380" cy="766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2339343</xdr:colOff>
      <xdr:row>2</xdr:row>
      <xdr:rowOff>1511585</xdr:rowOff>
    </xdr:from>
    <xdr:to>
      <xdr:col>4</xdr:col>
      <xdr:colOff>1068433</xdr:colOff>
      <xdr:row>2</xdr:row>
      <xdr:rowOff>2084350</xdr:rowOff>
    </xdr:to>
    <xdr:pic>
      <xdr:nvPicPr>
        <xdr:cNvPr id="9" name="Picture 37">
          <a:extLst>
            <a:ext uri="{FF2B5EF4-FFF2-40B4-BE49-F238E27FC236}">
              <a16:creationId xmlns:a16="http://schemas.microsoft.com/office/drawing/2014/main" id="{19E0485D-EA8D-47C0-800F-65C18E4C0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5743" y="1778285"/>
          <a:ext cx="1098910" cy="572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r="http://schemas.openxmlformats.org/officeDocument/2006/relationships" xmlns:p="http://schemas.openxmlformats.org/presentationml/2006/main" xmlns="" xmlns:a14="http://schemas.microsoft.com/office/drawing/2010/main" xmlns:lc="http://schemas.openxmlformats.org/drawingml/2006/lockedCanvas">
              <a:solidFill>
                <a:srgbClr val="FFFFFF"/>
              </a:solidFill>
            </a14:hiddenFill>
          </a:ext>
          <a:ext uri="{91240B29-F687-4f45-9708-019B960494DF}">
            <a14:hiddenLine xmlns:r="http://schemas.openxmlformats.org/officeDocument/2006/relationships" xmlns:p="http://schemas.openxmlformats.org/presentationml/2006/main" xmlns="" xmlns:a14="http://schemas.microsoft.com/office/drawing/2010/main" xmlns:lc="http://schemas.openxmlformats.org/drawingml/2006/lockedCanvas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C3879-4055-44A0-99B3-C4C61FAE8C2C}">
  <sheetPr>
    <tabColor theme="3" tint="-0.499984740745262"/>
  </sheetPr>
  <dimension ref="A1:M36"/>
  <sheetViews>
    <sheetView tabSelected="1" workbookViewId="0"/>
  </sheetViews>
  <sheetFormatPr defaultRowHeight="14.4"/>
  <cols>
    <col min="1" max="2" width="3.44140625" style="6" customWidth="1"/>
    <col min="3" max="3" width="17.5546875" style="6" customWidth="1"/>
    <col min="4" max="4" width="34.5546875" style="6" customWidth="1"/>
    <col min="5" max="5" width="33.21875" style="6" customWidth="1"/>
    <col min="6" max="6" width="4.5546875" style="6" hidden="1" customWidth="1"/>
    <col min="7" max="16384" width="8.88671875" style="6"/>
  </cols>
  <sheetData>
    <row r="1" spans="1:13" ht="15" thickBot="1">
      <c r="A1" s="5"/>
      <c r="B1" s="24" t="s">
        <v>14</v>
      </c>
      <c r="C1" s="24"/>
      <c r="D1" s="5"/>
      <c r="E1" s="5"/>
      <c r="F1" s="5"/>
    </row>
    <row r="2" spans="1:13" ht="6" customHeight="1">
      <c r="A2" s="5"/>
      <c r="B2" s="87"/>
      <c r="C2" s="88"/>
      <c r="D2" s="88"/>
      <c r="E2" s="88"/>
      <c r="F2" s="88"/>
    </row>
    <row r="3" spans="1:13" ht="178.8" customHeight="1">
      <c r="A3" s="5"/>
      <c r="B3" s="104" t="s">
        <v>212</v>
      </c>
      <c r="C3" s="105"/>
      <c r="D3" s="100" t="s">
        <v>214</v>
      </c>
      <c r="E3" s="100"/>
      <c r="F3" s="100"/>
      <c r="H3" s="205"/>
      <c r="I3" s="205"/>
      <c r="J3" s="205"/>
      <c r="K3" s="205"/>
      <c r="L3" s="205"/>
      <c r="M3" s="205"/>
    </row>
    <row r="4" spans="1:13" ht="7.2" customHeight="1">
      <c r="A4" s="5"/>
      <c r="B4" s="104"/>
      <c r="C4" s="105"/>
      <c r="D4" s="86"/>
      <c r="E4" s="86"/>
      <c r="F4" s="86"/>
    </row>
    <row r="5" spans="1:13" ht="202.2" customHeight="1" thickBot="1">
      <c r="A5" s="5"/>
      <c r="B5" s="104" t="s">
        <v>162</v>
      </c>
      <c r="C5" s="105"/>
      <c r="D5" s="101" t="s">
        <v>225</v>
      </c>
      <c r="E5" s="101"/>
      <c r="F5" s="101"/>
    </row>
    <row r="6" spans="1:13" ht="89.4" customHeight="1" thickBot="1">
      <c r="A6" s="5"/>
      <c r="B6" s="104"/>
      <c r="C6" s="105"/>
      <c r="D6" s="102" t="s">
        <v>211</v>
      </c>
      <c r="E6" s="102"/>
      <c r="F6" s="102"/>
    </row>
    <row r="7" spans="1:13" ht="85.2" customHeight="1">
      <c r="A7" s="5"/>
      <c r="B7" s="104"/>
      <c r="C7" s="105"/>
      <c r="D7" s="103" t="s">
        <v>215</v>
      </c>
      <c r="E7" s="103"/>
      <c r="F7" s="103"/>
    </row>
    <row r="8" spans="1:13" ht="6" customHeight="1" thickBot="1">
      <c r="A8" s="5"/>
      <c r="B8" s="117"/>
      <c r="C8" s="118"/>
      <c r="D8" s="98"/>
      <c r="E8" s="98"/>
      <c r="F8" s="98"/>
    </row>
    <row r="9" spans="1:13" ht="16.2" customHeight="1">
      <c r="A9" s="5"/>
      <c r="B9" s="116" t="s">
        <v>163</v>
      </c>
      <c r="C9" s="111"/>
      <c r="D9" s="92" t="s">
        <v>203</v>
      </c>
      <c r="E9" s="111" t="s">
        <v>204</v>
      </c>
      <c r="F9" s="111"/>
    </row>
    <row r="10" spans="1:13" ht="72.599999999999994" customHeight="1" thickBot="1">
      <c r="A10" s="5"/>
      <c r="B10" s="123" t="s">
        <v>165</v>
      </c>
      <c r="C10" s="112"/>
      <c r="D10" s="91" t="s">
        <v>164</v>
      </c>
      <c r="E10" s="112" t="s">
        <v>213</v>
      </c>
      <c r="F10" s="112"/>
    </row>
    <row r="11" spans="1:13" ht="74.400000000000006" customHeight="1" thickBot="1">
      <c r="A11" s="5"/>
      <c r="B11" s="122" t="s">
        <v>166</v>
      </c>
      <c r="C11" s="113"/>
      <c r="D11" s="95" t="s">
        <v>167</v>
      </c>
      <c r="E11" s="113" t="s">
        <v>208</v>
      </c>
      <c r="F11" s="113"/>
    </row>
    <row r="12" spans="1:13" ht="29.4" customHeight="1">
      <c r="A12" s="5"/>
      <c r="B12" s="119" t="s">
        <v>31</v>
      </c>
      <c r="C12" s="96" t="s">
        <v>168</v>
      </c>
      <c r="D12" s="96" t="s">
        <v>169</v>
      </c>
      <c r="E12" s="114" t="s">
        <v>219</v>
      </c>
      <c r="F12" s="114"/>
    </row>
    <row r="13" spans="1:13" ht="28.8">
      <c r="A13" s="5"/>
      <c r="B13" s="120"/>
      <c r="C13" s="91" t="s">
        <v>170</v>
      </c>
      <c r="D13" s="91" t="s">
        <v>171</v>
      </c>
      <c r="E13" s="112"/>
      <c r="F13" s="112"/>
    </row>
    <row r="14" spans="1:13" ht="28.8">
      <c r="A14" s="5"/>
      <c r="B14" s="120"/>
      <c r="C14" s="91" t="s">
        <v>173</v>
      </c>
      <c r="D14" s="91" t="s">
        <v>172</v>
      </c>
      <c r="E14" s="112"/>
      <c r="F14" s="112"/>
    </row>
    <row r="15" spans="1:13" ht="28.8">
      <c r="A15" s="5"/>
      <c r="B15" s="120"/>
      <c r="C15" s="91" t="s">
        <v>174</v>
      </c>
      <c r="D15" s="91" t="s">
        <v>175</v>
      </c>
      <c r="E15" s="112"/>
      <c r="F15" s="112"/>
    </row>
    <row r="16" spans="1:13" ht="28.8">
      <c r="A16" s="5"/>
      <c r="B16" s="120"/>
      <c r="C16" s="91" t="s">
        <v>177</v>
      </c>
      <c r="D16" s="91" t="s">
        <v>176</v>
      </c>
      <c r="E16" s="112"/>
      <c r="F16" s="112"/>
    </row>
    <row r="17" spans="1:6" ht="28.8" customHeight="1">
      <c r="A17" s="5"/>
      <c r="B17" s="120"/>
      <c r="C17" s="91" t="s">
        <v>178</v>
      </c>
      <c r="D17" s="91" t="s">
        <v>179</v>
      </c>
      <c r="E17" s="112"/>
      <c r="F17" s="112"/>
    </row>
    <row r="18" spans="1:6" ht="30.6" customHeight="1">
      <c r="A18" s="5"/>
      <c r="B18" s="120"/>
      <c r="C18" s="91" t="s">
        <v>182</v>
      </c>
      <c r="D18" s="91" t="s">
        <v>183</v>
      </c>
      <c r="E18" s="112"/>
      <c r="F18" s="112"/>
    </row>
    <row r="19" spans="1:6" ht="27.6" customHeight="1">
      <c r="A19" s="5"/>
      <c r="B19" s="120"/>
      <c r="C19" s="91" t="s">
        <v>180</v>
      </c>
      <c r="D19" s="91" t="s">
        <v>181</v>
      </c>
      <c r="E19" s="112"/>
      <c r="F19" s="112"/>
    </row>
    <row r="20" spans="1:6" ht="42.6">
      <c r="A20" s="5"/>
      <c r="B20" s="120"/>
      <c r="C20" s="91" t="s">
        <v>184</v>
      </c>
      <c r="D20" s="91" t="s">
        <v>185</v>
      </c>
      <c r="E20" s="112"/>
      <c r="F20" s="112"/>
    </row>
    <row r="21" spans="1:6" ht="42.6">
      <c r="A21" s="5"/>
      <c r="B21" s="120"/>
      <c r="C21" s="91" t="s">
        <v>186</v>
      </c>
      <c r="D21" s="91" t="s">
        <v>187</v>
      </c>
      <c r="E21" s="112"/>
      <c r="F21" s="112"/>
    </row>
    <row r="22" spans="1:6" ht="43.2" thickBot="1">
      <c r="A22" s="5"/>
      <c r="B22" s="121"/>
      <c r="C22" s="97" t="s">
        <v>189</v>
      </c>
      <c r="D22" s="97" t="s">
        <v>188</v>
      </c>
      <c r="E22" s="112"/>
      <c r="F22" s="112"/>
    </row>
    <row r="23" spans="1:6" ht="42.6" customHeight="1">
      <c r="A23" s="5"/>
      <c r="B23" s="119" t="s">
        <v>109</v>
      </c>
      <c r="C23" s="91" t="s">
        <v>191</v>
      </c>
      <c r="D23" s="91" t="s">
        <v>190</v>
      </c>
      <c r="E23" s="112"/>
      <c r="F23" s="112"/>
    </row>
    <row r="24" spans="1:6" ht="28.8">
      <c r="A24" s="5"/>
      <c r="B24" s="120"/>
      <c r="C24" s="91" t="s">
        <v>193</v>
      </c>
      <c r="D24" s="91" t="s">
        <v>192</v>
      </c>
      <c r="E24" s="112"/>
      <c r="F24" s="112"/>
    </row>
    <row r="25" spans="1:6" ht="42.6">
      <c r="A25" s="5"/>
      <c r="B25" s="120"/>
      <c r="C25" s="91" t="s">
        <v>194</v>
      </c>
      <c r="D25" s="91" t="s">
        <v>195</v>
      </c>
      <c r="E25" s="112"/>
      <c r="F25" s="112"/>
    </row>
    <row r="26" spans="1:6" ht="28.8">
      <c r="A26" s="5"/>
      <c r="B26" s="120"/>
      <c r="C26" s="91" t="s">
        <v>196</v>
      </c>
      <c r="D26" s="91" t="s">
        <v>197</v>
      </c>
      <c r="E26" s="112"/>
      <c r="F26" s="112"/>
    </row>
    <row r="27" spans="1:6" ht="28.8">
      <c r="A27" s="5"/>
      <c r="B27" s="120"/>
      <c r="C27" s="91" t="s">
        <v>198</v>
      </c>
      <c r="D27" s="91" t="s">
        <v>199</v>
      </c>
      <c r="E27" s="112"/>
      <c r="F27" s="112"/>
    </row>
    <row r="28" spans="1:6" ht="29.4" thickBot="1">
      <c r="A28" s="5"/>
      <c r="B28" s="121"/>
      <c r="C28" s="97" t="s">
        <v>200</v>
      </c>
      <c r="D28" s="97" t="s">
        <v>201</v>
      </c>
      <c r="E28" s="115"/>
      <c r="F28" s="115"/>
    </row>
    <row r="29" spans="1:6" ht="7.2" customHeight="1">
      <c r="A29" s="5"/>
      <c r="B29" s="90"/>
      <c r="C29" s="89"/>
      <c r="D29" s="86"/>
      <c r="E29" s="86"/>
      <c r="F29" s="86"/>
    </row>
    <row r="30" spans="1:6" ht="15">
      <c r="A30" s="5"/>
      <c r="B30" s="116" t="s">
        <v>202</v>
      </c>
      <c r="C30" s="111"/>
      <c r="D30" s="111" t="s">
        <v>204</v>
      </c>
      <c r="E30" s="111"/>
      <c r="F30" s="111"/>
    </row>
    <row r="31" spans="1:6" ht="43.8" customHeight="1">
      <c r="A31" s="5"/>
      <c r="B31" s="108" t="s">
        <v>4</v>
      </c>
      <c r="C31" s="109"/>
      <c r="D31" s="110" t="s">
        <v>220</v>
      </c>
      <c r="E31" s="110"/>
      <c r="F31" s="110"/>
    </row>
    <row r="32" spans="1:6" ht="42" customHeight="1">
      <c r="A32" s="5"/>
      <c r="B32" s="106" t="s">
        <v>9</v>
      </c>
      <c r="C32" s="107"/>
      <c r="D32" s="110" t="s">
        <v>207</v>
      </c>
      <c r="E32" s="110"/>
      <c r="F32" s="110"/>
    </row>
    <row r="33" spans="1:6" ht="61.2" customHeight="1">
      <c r="A33" s="5"/>
      <c r="B33" s="106" t="s">
        <v>10</v>
      </c>
      <c r="C33" s="107"/>
      <c r="D33" s="110" t="s">
        <v>210</v>
      </c>
      <c r="E33" s="110"/>
      <c r="F33" s="110"/>
    </row>
    <row r="34" spans="1:6" ht="31.2" customHeight="1">
      <c r="A34" s="5"/>
      <c r="B34" s="108" t="s">
        <v>160</v>
      </c>
      <c r="C34" s="109"/>
      <c r="D34" s="110" t="s">
        <v>209</v>
      </c>
      <c r="E34" s="110"/>
      <c r="F34" s="110"/>
    </row>
    <row r="35" spans="1:6" ht="15" customHeight="1">
      <c r="A35" s="5"/>
      <c r="B35" s="108" t="s">
        <v>11</v>
      </c>
      <c r="C35" s="109"/>
      <c r="D35" s="110" t="s">
        <v>221</v>
      </c>
      <c r="E35" s="110"/>
      <c r="F35" s="110"/>
    </row>
    <row r="36" spans="1:6" ht="5.4" customHeight="1">
      <c r="A36" s="5"/>
      <c r="B36" s="90"/>
      <c r="C36" s="89"/>
      <c r="D36" s="86"/>
      <c r="E36" s="86"/>
      <c r="F36" s="86"/>
    </row>
  </sheetData>
  <mergeCells count="28">
    <mergeCell ref="B9:C9"/>
    <mergeCell ref="B5:C8"/>
    <mergeCell ref="B4:C4"/>
    <mergeCell ref="B35:C35"/>
    <mergeCell ref="B23:B28"/>
    <mergeCell ref="B12:B22"/>
    <mergeCell ref="B11:C11"/>
    <mergeCell ref="B10:C10"/>
    <mergeCell ref="D32:F32"/>
    <mergeCell ref="D33:F33"/>
    <mergeCell ref="D34:F34"/>
    <mergeCell ref="D35:F35"/>
    <mergeCell ref="B30:C30"/>
    <mergeCell ref="B31:C31"/>
    <mergeCell ref="B32:C32"/>
    <mergeCell ref="B33:C33"/>
    <mergeCell ref="B34:C34"/>
    <mergeCell ref="D31:F31"/>
    <mergeCell ref="E9:F9"/>
    <mergeCell ref="E10:F10"/>
    <mergeCell ref="E11:F11"/>
    <mergeCell ref="E12:F28"/>
    <mergeCell ref="D30:F30"/>
    <mergeCell ref="D3:F3"/>
    <mergeCell ref="D5:F5"/>
    <mergeCell ref="D6:F6"/>
    <mergeCell ref="D7:F7"/>
    <mergeCell ref="B3:C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ABDFE-11DF-4A07-8C89-ED6730EAF40D}">
  <sheetPr>
    <tabColor rgb="FFFFCC00"/>
  </sheetPr>
  <dimension ref="A1:M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customWidth="1"/>
    <col min="2" max="2" width="20.77734375" customWidth="1"/>
    <col min="3" max="3" width="21.88671875" customWidth="1"/>
    <col min="4" max="4" width="11" customWidth="1"/>
    <col min="5" max="5" width="20.6640625" customWidth="1"/>
    <col min="6" max="6" width="12.33203125" customWidth="1"/>
  </cols>
  <sheetData>
    <row r="1" spans="1:13" ht="15" thickBot="1">
      <c r="A1" s="5"/>
      <c r="B1" s="24" t="s">
        <v>14</v>
      </c>
      <c r="C1" s="5"/>
      <c r="D1" s="5"/>
      <c r="E1" s="5"/>
      <c r="F1" s="5"/>
    </row>
    <row r="2" spans="1:13" ht="17.399999999999999">
      <c r="A2" s="5"/>
      <c r="B2" s="26" t="s">
        <v>15</v>
      </c>
      <c r="C2" s="32" t="s">
        <v>16</v>
      </c>
      <c r="D2" s="11"/>
      <c r="E2" s="11"/>
      <c r="F2" s="12"/>
    </row>
    <row r="3" spans="1:13" ht="17.399999999999999">
      <c r="A3" s="5"/>
      <c r="B3" s="22" t="s">
        <v>0</v>
      </c>
      <c r="C3" s="3" t="s">
        <v>149</v>
      </c>
      <c r="D3" s="1"/>
      <c r="E3" s="1"/>
      <c r="F3" s="23"/>
    </row>
    <row r="4" spans="1:13" ht="17.399999999999999">
      <c r="A4" s="5"/>
      <c r="B4" s="22" t="s">
        <v>2</v>
      </c>
      <c r="C4" s="3" t="s">
        <v>75</v>
      </c>
      <c r="D4" s="1"/>
      <c r="E4" s="1"/>
      <c r="F4" s="13"/>
    </row>
    <row r="5" spans="1:13">
      <c r="A5" s="5"/>
      <c r="B5" s="14" t="s">
        <v>4</v>
      </c>
      <c r="C5" s="7" t="s">
        <v>4</v>
      </c>
      <c r="D5" s="7"/>
      <c r="E5" s="7"/>
      <c r="F5" s="15" t="s">
        <v>11</v>
      </c>
      <c r="H5" s="4"/>
      <c r="I5" s="4"/>
      <c r="J5" s="4"/>
      <c r="K5" s="4"/>
      <c r="L5" s="4"/>
      <c r="M5" s="4"/>
    </row>
    <row r="6" spans="1:13" ht="16.2" customHeight="1">
      <c r="A6" s="5"/>
      <c r="B6" s="16" t="s">
        <v>9</v>
      </c>
      <c r="C6" s="8" t="s">
        <v>10</v>
      </c>
      <c r="D6" s="8"/>
      <c r="E6" s="8"/>
      <c r="F6" s="17" t="s">
        <v>12</v>
      </c>
      <c r="H6" s="4"/>
      <c r="I6" s="4"/>
      <c r="J6" s="4"/>
      <c r="K6" s="4"/>
      <c r="L6" s="4"/>
      <c r="M6" s="4"/>
    </row>
    <row r="7" spans="1:13">
      <c r="A7" s="5"/>
      <c r="B7" s="18" t="s">
        <v>222</v>
      </c>
      <c r="C7" s="99" t="s">
        <v>18</v>
      </c>
      <c r="D7" s="9"/>
      <c r="E7" s="9"/>
      <c r="F7" s="41">
        <f>IF(C7="Condição de seguridade",1,(IF(C7="Condição de inseguridade",0,(IF(C7="Condição intermediária",0.49,"")))))</f>
        <v>1</v>
      </c>
      <c r="H7" s="4"/>
      <c r="I7" s="4"/>
      <c r="J7" s="4"/>
      <c r="K7" s="4"/>
      <c r="L7" s="4"/>
      <c r="M7" s="4"/>
    </row>
    <row r="8" spans="1:13" ht="15" customHeight="1">
      <c r="A8" s="5"/>
      <c r="B8" s="18" t="s">
        <v>223</v>
      </c>
      <c r="C8" s="6" t="s">
        <v>20</v>
      </c>
      <c r="D8" s="9"/>
      <c r="E8" s="9"/>
      <c r="F8" s="41">
        <f t="shared" ref="F8:F71" si="0">IF(C8="Condição de seguridade",1,(IF(C8="Condição de inseguridade",0,(IF(C8="Condição intermediária",0.49,"")))))</f>
        <v>0.49</v>
      </c>
      <c r="H8" s="4"/>
      <c r="I8" s="4"/>
      <c r="J8" s="10"/>
      <c r="K8" s="4"/>
      <c r="L8" s="4"/>
      <c r="M8" s="4"/>
    </row>
    <row r="9" spans="1:13">
      <c r="A9" s="5"/>
      <c r="B9" s="18" t="s">
        <v>224</v>
      </c>
      <c r="C9" s="6" t="s">
        <v>13</v>
      </c>
      <c r="D9" s="9"/>
      <c r="E9" s="9"/>
      <c r="F9" s="41">
        <f t="shared" si="0"/>
        <v>0</v>
      </c>
      <c r="H9" s="4"/>
      <c r="I9" s="4"/>
      <c r="J9" s="4"/>
      <c r="K9" s="4"/>
      <c r="L9" s="4"/>
      <c r="M9" s="4"/>
    </row>
    <row r="10" spans="1:13">
      <c r="A10" s="5"/>
      <c r="B10" s="18"/>
      <c r="C10" s="6"/>
      <c r="D10" s="9"/>
      <c r="E10" s="9"/>
      <c r="F10" s="41" t="str">
        <f t="shared" si="0"/>
        <v/>
      </c>
      <c r="H10" s="4"/>
      <c r="I10" s="4"/>
      <c r="J10" s="4"/>
      <c r="K10" s="4"/>
      <c r="L10" s="4"/>
      <c r="M10" s="4"/>
    </row>
    <row r="11" spans="1:13">
      <c r="A11" s="5"/>
      <c r="B11" s="18"/>
      <c r="C11" s="6"/>
      <c r="D11" s="9"/>
      <c r="E11" s="9"/>
      <c r="F11" s="41" t="str">
        <f t="shared" si="0"/>
        <v/>
      </c>
      <c r="H11" s="4"/>
      <c r="I11" s="4"/>
      <c r="J11" s="4"/>
      <c r="K11" s="4"/>
      <c r="L11" s="4"/>
      <c r="M11" s="4"/>
    </row>
    <row r="12" spans="1:13">
      <c r="A12" s="5"/>
      <c r="B12" s="18"/>
      <c r="C12" s="6"/>
      <c r="D12" s="9"/>
      <c r="E12" s="9"/>
      <c r="F12" s="41" t="str">
        <f t="shared" si="0"/>
        <v/>
      </c>
      <c r="H12" s="4"/>
      <c r="I12" s="4"/>
      <c r="J12" s="4"/>
      <c r="K12" s="4"/>
      <c r="L12" s="4"/>
      <c r="M12" s="4"/>
    </row>
    <row r="13" spans="1:13">
      <c r="A13" s="5"/>
      <c r="B13" s="18"/>
      <c r="C13" s="6"/>
      <c r="D13" s="9"/>
      <c r="E13" s="9"/>
      <c r="F13" s="41" t="str">
        <f t="shared" si="0"/>
        <v/>
      </c>
      <c r="H13" s="4"/>
      <c r="I13" s="4"/>
      <c r="J13" s="4"/>
      <c r="K13" s="4"/>
      <c r="L13" s="4"/>
      <c r="M13" s="4"/>
    </row>
    <row r="14" spans="1:13">
      <c r="A14" s="5"/>
      <c r="B14" s="18"/>
      <c r="C14" s="6"/>
      <c r="D14" s="9"/>
      <c r="E14" s="9"/>
      <c r="F14" s="41" t="str">
        <f t="shared" si="0"/>
        <v/>
      </c>
      <c r="H14" s="4"/>
      <c r="I14" s="4"/>
      <c r="J14" s="4"/>
      <c r="K14" s="4"/>
      <c r="L14" s="4"/>
      <c r="M14" s="4"/>
    </row>
    <row r="15" spans="1:13">
      <c r="A15" s="5"/>
      <c r="B15" s="18"/>
      <c r="C15" s="6"/>
      <c r="D15" s="9"/>
      <c r="E15" s="9"/>
      <c r="F15" s="41" t="str">
        <f t="shared" si="0"/>
        <v/>
      </c>
      <c r="H15" s="4"/>
      <c r="I15" s="4"/>
      <c r="J15" s="4"/>
      <c r="K15" s="4"/>
      <c r="L15" s="4"/>
      <c r="M15" s="4"/>
    </row>
    <row r="16" spans="1:13">
      <c r="A16" s="5"/>
      <c r="B16" s="18"/>
      <c r="C16" s="6"/>
      <c r="D16" s="9"/>
      <c r="E16" s="9"/>
      <c r="F16" s="41" t="str">
        <f t="shared" si="0"/>
        <v/>
      </c>
      <c r="H16" s="4"/>
      <c r="I16" s="4"/>
      <c r="J16" s="4"/>
      <c r="K16" s="4"/>
      <c r="L16" s="4"/>
      <c r="M16" s="4"/>
    </row>
    <row r="17" spans="1:13">
      <c r="A17" s="5"/>
      <c r="B17" s="18"/>
      <c r="C17" s="6"/>
      <c r="D17" s="9"/>
      <c r="E17" s="9"/>
      <c r="F17" s="41" t="str">
        <f t="shared" si="0"/>
        <v/>
      </c>
      <c r="H17" s="4"/>
      <c r="I17" s="4"/>
      <c r="J17" s="4"/>
      <c r="K17" s="4"/>
      <c r="L17" s="4"/>
      <c r="M17" s="4"/>
    </row>
    <row r="18" spans="1:13">
      <c r="A18" s="5"/>
      <c r="B18" s="18"/>
      <c r="C18" s="6"/>
      <c r="D18" s="9"/>
      <c r="E18" s="9"/>
      <c r="F18" s="41" t="str">
        <f t="shared" si="0"/>
        <v/>
      </c>
    </row>
    <row r="19" spans="1:13">
      <c r="A19" s="5"/>
      <c r="B19" s="18"/>
      <c r="C19" s="6"/>
      <c r="D19" s="9"/>
      <c r="E19" s="9"/>
      <c r="F19" s="41" t="str">
        <f t="shared" si="0"/>
        <v/>
      </c>
    </row>
    <row r="20" spans="1:13">
      <c r="A20" s="5"/>
      <c r="B20" s="18"/>
      <c r="C20" s="6"/>
      <c r="D20" s="9"/>
      <c r="E20" s="9"/>
      <c r="F20" s="41" t="str">
        <f t="shared" si="0"/>
        <v/>
      </c>
    </row>
    <row r="21" spans="1:13">
      <c r="A21" s="5"/>
      <c r="B21" s="18"/>
      <c r="C21" s="6"/>
      <c r="D21" s="9"/>
      <c r="E21" s="9"/>
      <c r="F21" s="41" t="str">
        <f t="shared" si="0"/>
        <v/>
      </c>
    </row>
    <row r="22" spans="1:13">
      <c r="A22" s="5"/>
      <c r="B22" s="18"/>
      <c r="C22" s="6"/>
      <c r="D22" s="9"/>
      <c r="E22" s="9"/>
      <c r="F22" s="41" t="str">
        <f t="shared" si="0"/>
        <v/>
      </c>
    </row>
    <row r="23" spans="1:13">
      <c r="A23" s="2"/>
      <c r="B23" s="18"/>
      <c r="C23" s="6"/>
      <c r="D23" s="9"/>
      <c r="E23" s="9"/>
      <c r="F23" s="41" t="str">
        <f t="shared" si="0"/>
        <v/>
      </c>
    </row>
    <row r="24" spans="1:13">
      <c r="A24" s="2"/>
      <c r="B24" s="18"/>
      <c r="C24" s="6"/>
      <c r="D24" s="9"/>
      <c r="E24" s="9"/>
      <c r="F24" s="41" t="str">
        <f t="shared" si="0"/>
        <v/>
      </c>
    </row>
    <row r="25" spans="1:13">
      <c r="A25" s="2"/>
      <c r="B25" s="18"/>
      <c r="C25" s="6"/>
      <c r="D25" s="9"/>
      <c r="E25" s="9"/>
      <c r="F25" s="41" t="str">
        <f t="shared" si="0"/>
        <v/>
      </c>
    </row>
    <row r="26" spans="1:13">
      <c r="A26" s="2"/>
      <c r="B26" s="18"/>
      <c r="C26" s="6"/>
      <c r="D26" s="9"/>
      <c r="E26" s="9"/>
      <c r="F26" s="41" t="str">
        <f t="shared" si="0"/>
        <v/>
      </c>
    </row>
    <row r="27" spans="1:13">
      <c r="A27" s="2"/>
      <c r="B27" s="18"/>
      <c r="C27" s="6"/>
      <c r="D27" s="9"/>
      <c r="E27" s="9"/>
      <c r="F27" s="41" t="str">
        <f t="shared" si="0"/>
        <v/>
      </c>
    </row>
    <row r="28" spans="1:13">
      <c r="A28" s="2"/>
      <c r="B28" s="18"/>
      <c r="C28" s="6"/>
      <c r="D28" s="9"/>
      <c r="E28" s="9"/>
      <c r="F28" s="41" t="str">
        <f t="shared" si="0"/>
        <v/>
      </c>
    </row>
    <row r="29" spans="1:13">
      <c r="A29" s="2"/>
      <c r="B29" s="18"/>
      <c r="C29" s="6"/>
      <c r="D29" s="9"/>
      <c r="E29" s="9"/>
      <c r="F29" s="41" t="str">
        <f t="shared" si="0"/>
        <v/>
      </c>
    </row>
    <row r="30" spans="1:13">
      <c r="A30" s="2"/>
      <c r="B30" s="18"/>
      <c r="C30" s="6"/>
      <c r="D30" s="9"/>
      <c r="E30" s="9"/>
      <c r="F30" s="41" t="str">
        <f t="shared" si="0"/>
        <v/>
      </c>
    </row>
    <row r="31" spans="1:13">
      <c r="A31" s="2"/>
      <c r="B31" s="18"/>
      <c r="C31" s="6"/>
      <c r="D31" s="9"/>
      <c r="E31" s="9"/>
      <c r="F31" s="41" t="str">
        <f t="shared" si="0"/>
        <v/>
      </c>
    </row>
    <row r="32" spans="1:13">
      <c r="A32" s="2"/>
      <c r="B32" s="18"/>
      <c r="C32" s="6"/>
      <c r="D32" s="9"/>
      <c r="E32" s="9"/>
      <c r="F32" s="41" t="str">
        <f t="shared" si="0"/>
        <v/>
      </c>
    </row>
    <row r="33" spans="1:6">
      <c r="A33" s="2"/>
      <c r="B33" s="18"/>
      <c r="C33" s="6"/>
      <c r="D33" s="9"/>
      <c r="E33" s="9"/>
      <c r="F33" s="41" t="str">
        <f t="shared" si="0"/>
        <v/>
      </c>
    </row>
    <row r="34" spans="1:6">
      <c r="A34" s="2"/>
      <c r="B34" s="18"/>
      <c r="C34" s="6"/>
      <c r="D34" s="9"/>
      <c r="E34" s="9"/>
      <c r="F34" s="41" t="str">
        <f t="shared" si="0"/>
        <v/>
      </c>
    </row>
    <row r="35" spans="1:6">
      <c r="A35" s="2"/>
      <c r="B35" s="18"/>
      <c r="C35" s="6"/>
      <c r="D35" s="9"/>
      <c r="E35" s="9"/>
      <c r="F35" s="41" t="str">
        <f t="shared" si="0"/>
        <v/>
      </c>
    </row>
    <row r="36" spans="1:6">
      <c r="A36" s="2"/>
      <c r="B36" s="18"/>
      <c r="C36" s="6"/>
      <c r="D36" s="9"/>
      <c r="E36" s="9"/>
      <c r="F36" s="41" t="str">
        <f t="shared" si="0"/>
        <v/>
      </c>
    </row>
    <row r="37" spans="1:6">
      <c r="A37" s="2"/>
      <c r="B37" s="18"/>
      <c r="C37" s="6"/>
      <c r="D37" s="9"/>
      <c r="E37" s="9"/>
      <c r="F37" s="41" t="str">
        <f t="shared" si="0"/>
        <v/>
      </c>
    </row>
    <row r="38" spans="1:6">
      <c r="A38" s="2"/>
      <c r="B38" s="18"/>
      <c r="C38" s="6"/>
      <c r="D38" s="9"/>
      <c r="E38" s="9"/>
      <c r="F38" s="41" t="str">
        <f t="shared" si="0"/>
        <v/>
      </c>
    </row>
    <row r="39" spans="1:6">
      <c r="A39" s="2"/>
      <c r="B39" s="18"/>
      <c r="C39" s="6"/>
      <c r="D39" s="9"/>
      <c r="E39" s="9"/>
      <c r="F39" s="41" t="str">
        <f t="shared" si="0"/>
        <v/>
      </c>
    </row>
    <row r="40" spans="1:6">
      <c r="A40" s="2"/>
      <c r="B40" s="18"/>
      <c r="C40" s="6"/>
      <c r="D40" s="9"/>
      <c r="E40" s="9"/>
      <c r="F40" s="41" t="str">
        <f t="shared" si="0"/>
        <v/>
      </c>
    </row>
    <row r="41" spans="1:6">
      <c r="A41" s="2"/>
      <c r="B41" s="18"/>
      <c r="C41" s="6"/>
      <c r="D41" s="9"/>
      <c r="E41" s="9"/>
      <c r="F41" s="41" t="str">
        <f t="shared" si="0"/>
        <v/>
      </c>
    </row>
    <row r="42" spans="1:6">
      <c r="A42" s="2"/>
      <c r="B42" s="18"/>
      <c r="C42" s="6"/>
      <c r="D42" s="9"/>
      <c r="E42" s="9"/>
      <c r="F42" s="41" t="str">
        <f t="shared" si="0"/>
        <v/>
      </c>
    </row>
    <row r="43" spans="1:6">
      <c r="A43" s="2"/>
      <c r="B43" s="18"/>
      <c r="C43" s="6"/>
      <c r="D43" s="9"/>
      <c r="E43" s="9"/>
      <c r="F43" s="41" t="str">
        <f t="shared" si="0"/>
        <v/>
      </c>
    </row>
    <row r="44" spans="1:6">
      <c r="A44" s="2"/>
      <c r="B44" s="18"/>
      <c r="C44" s="6"/>
      <c r="D44" s="9"/>
      <c r="E44" s="9"/>
      <c r="F44" s="41" t="str">
        <f t="shared" si="0"/>
        <v/>
      </c>
    </row>
    <row r="45" spans="1:6">
      <c r="A45" s="2"/>
      <c r="B45" s="18"/>
      <c r="C45" s="6"/>
      <c r="D45" s="9"/>
      <c r="E45" s="9"/>
      <c r="F45" s="41" t="str">
        <f t="shared" si="0"/>
        <v/>
      </c>
    </row>
    <row r="46" spans="1:6">
      <c r="A46" s="2"/>
      <c r="B46" s="18"/>
      <c r="C46" s="6"/>
      <c r="D46" s="9"/>
      <c r="E46" s="9"/>
      <c r="F46" s="41" t="str">
        <f t="shared" si="0"/>
        <v/>
      </c>
    </row>
    <row r="47" spans="1:6">
      <c r="A47" s="2"/>
      <c r="B47" s="18"/>
      <c r="C47" s="6"/>
      <c r="D47" s="9"/>
      <c r="E47" s="9"/>
      <c r="F47" s="41" t="str">
        <f t="shared" si="0"/>
        <v/>
      </c>
    </row>
    <row r="48" spans="1:6">
      <c r="A48" s="2"/>
      <c r="B48" s="18"/>
      <c r="C48" s="6"/>
      <c r="D48" s="9"/>
      <c r="E48" s="9"/>
      <c r="F48" s="41" t="str">
        <f t="shared" si="0"/>
        <v/>
      </c>
    </row>
    <row r="49" spans="1:6">
      <c r="A49" s="2"/>
      <c r="B49" s="18"/>
      <c r="C49" s="6"/>
      <c r="D49" s="9"/>
      <c r="E49" s="9"/>
      <c r="F49" s="41" t="str">
        <f t="shared" si="0"/>
        <v/>
      </c>
    </row>
    <row r="50" spans="1:6">
      <c r="A50" s="2"/>
      <c r="B50" s="18"/>
      <c r="C50" s="6"/>
      <c r="D50" s="9"/>
      <c r="E50" s="9"/>
      <c r="F50" s="41" t="str">
        <f t="shared" si="0"/>
        <v/>
      </c>
    </row>
    <row r="51" spans="1:6">
      <c r="A51" s="2"/>
      <c r="B51" s="18"/>
      <c r="C51" s="6"/>
      <c r="D51" s="9"/>
      <c r="E51" s="9"/>
      <c r="F51" s="41" t="str">
        <f t="shared" si="0"/>
        <v/>
      </c>
    </row>
    <row r="52" spans="1:6">
      <c r="A52" s="2"/>
      <c r="B52" s="18"/>
      <c r="C52" s="6"/>
      <c r="D52" s="9"/>
      <c r="E52" s="9"/>
      <c r="F52" s="41" t="str">
        <f t="shared" si="0"/>
        <v/>
      </c>
    </row>
    <row r="53" spans="1:6">
      <c r="A53" s="2"/>
      <c r="B53" s="18"/>
      <c r="C53" s="6"/>
      <c r="D53" s="9"/>
      <c r="E53" s="9"/>
      <c r="F53" s="41" t="str">
        <f t="shared" si="0"/>
        <v/>
      </c>
    </row>
    <row r="54" spans="1:6">
      <c r="A54" s="2"/>
      <c r="B54" s="18"/>
      <c r="C54" s="6"/>
      <c r="D54" s="9"/>
      <c r="E54" s="9"/>
      <c r="F54" s="41" t="str">
        <f t="shared" si="0"/>
        <v/>
      </c>
    </row>
    <row r="55" spans="1:6">
      <c r="A55" s="2"/>
      <c r="B55" s="18"/>
      <c r="C55" s="6"/>
      <c r="D55" s="9"/>
      <c r="E55" s="9"/>
      <c r="F55" s="41" t="str">
        <f t="shared" si="0"/>
        <v/>
      </c>
    </row>
    <row r="56" spans="1:6">
      <c r="A56" s="2"/>
      <c r="B56" s="18"/>
      <c r="C56" s="6"/>
      <c r="D56" s="9"/>
      <c r="E56" s="9"/>
      <c r="F56" s="41" t="str">
        <f t="shared" si="0"/>
        <v/>
      </c>
    </row>
    <row r="57" spans="1:6">
      <c r="A57" s="2"/>
      <c r="B57" s="18"/>
      <c r="C57" s="6"/>
      <c r="D57" s="9"/>
      <c r="E57" s="9"/>
      <c r="F57" s="41" t="str">
        <f t="shared" si="0"/>
        <v/>
      </c>
    </row>
    <row r="58" spans="1:6">
      <c r="A58" s="2"/>
      <c r="B58" s="18"/>
      <c r="C58" s="6"/>
      <c r="D58" s="9"/>
      <c r="E58" s="9"/>
      <c r="F58" s="41" t="str">
        <f t="shared" si="0"/>
        <v/>
      </c>
    </row>
    <row r="59" spans="1:6">
      <c r="A59" s="2"/>
      <c r="B59" s="18"/>
      <c r="C59" s="6"/>
      <c r="D59" s="9"/>
      <c r="E59" s="9"/>
      <c r="F59" s="41" t="str">
        <f t="shared" si="0"/>
        <v/>
      </c>
    </row>
    <row r="60" spans="1:6">
      <c r="A60" s="2"/>
      <c r="B60" s="18"/>
      <c r="C60" s="6"/>
      <c r="D60" s="9"/>
      <c r="E60" s="9"/>
      <c r="F60" s="41" t="str">
        <f t="shared" si="0"/>
        <v/>
      </c>
    </row>
    <row r="61" spans="1:6">
      <c r="A61" s="2"/>
      <c r="B61" s="18"/>
      <c r="C61" s="6"/>
      <c r="D61" s="9"/>
      <c r="E61" s="9"/>
      <c r="F61" s="41" t="str">
        <f t="shared" si="0"/>
        <v/>
      </c>
    </row>
    <row r="62" spans="1:6">
      <c r="A62" s="2"/>
      <c r="B62" s="18"/>
      <c r="C62" s="6"/>
      <c r="D62" s="9"/>
      <c r="E62" s="9"/>
      <c r="F62" s="41" t="str">
        <f t="shared" si="0"/>
        <v/>
      </c>
    </row>
    <row r="63" spans="1:6">
      <c r="A63" s="2"/>
      <c r="B63" s="18"/>
      <c r="C63" s="6"/>
      <c r="D63" s="9"/>
      <c r="E63" s="9"/>
      <c r="F63" s="41" t="str">
        <f t="shared" si="0"/>
        <v/>
      </c>
    </row>
    <row r="64" spans="1:6">
      <c r="A64" s="2"/>
      <c r="B64" s="18"/>
      <c r="C64" s="6"/>
      <c r="D64" s="9"/>
      <c r="E64" s="9"/>
      <c r="F64" s="41" t="str">
        <f t="shared" si="0"/>
        <v/>
      </c>
    </row>
    <row r="65" spans="1:6">
      <c r="A65" s="2"/>
      <c r="B65" s="18"/>
      <c r="C65" s="6"/>
      <c r="D65" s="9"/>
      <c r="E65" s="9"/>
      <c r="F65" s="41" t="str">
        <f t="shared" si="0"/>
        <v/>
      </c>
    </row>
    <row r="66" spans="1:6">
      <c r="A66" s="2"/>
      <c r="B66" s="18"/>
      <c r="C66" s="6"/>
      <c r="D66" s="9"/>
      <c r="E66" s="9"/>
      <c r="F66" s="41" t="str">
        <f t="shared" si="0"/>
        <v/>
      </c>
    </row>
    <row r="67" spans="1:6">
      <c r="A67" s="2"/>
      <c r="B67" s="18"/>
      <c r="C67" s="6"/>
      <c r="D67" s="9"/>
      <c r="E67" s="9"/>
      <c r="F67" s="41" t="str">
        <f t="shared" si="0"/>
        <v/>
      </c>
    </row>
    <row r="68" spans="1:6">
      <c r="A68" s="2"/>
      <c r="B68" s="18"/>
      <c r="C68" s="6"/>
      <c r="D68" s="9"/>
      <c r="E68" s="9"/>
      <c r="F68" s="41" t="str">
        <f t="shared" si="0"/>
        <v/>
      </c>
    </row>
    <row r="69" spans="1:6">
      <c r="A69" s="2"/>
      <c r="B69" s="18"/>
      <c r="C69" s="6"/>
      <c r="D69" s="9"/>
      <c r="E69" s="9"/>
      <c r="F69" s="41" t="str">
        <f t="shared" si="0"/>
        <v/>
      </c>
    </row>
    <row r="70" spans="1:6">
      <c r="A70" s="2"/>
      <c r="B70" s="18"/>
      <c r="C70" s="6"/>
      <c r="D70" s="9"/>
      <c r="E70" s="9"/>
      <c r="F70" s="41" t="str">
        <f t="shared" si="0"/>
        <v/>
      </c>
    </row>
    <row r="71" spans="1:6">
      <c r="A71" s="2"/>
      <c r="B71" s="18"/>
      <c r="C71" s="6"/>
      <c r="D71" s="9"/>
      <c r="E71" s="9"/>
      <c r="F71" s="41" t="str">
        <f t="shared" si="0"/>
        <v/>
      </c>
    </row>
    <row r="72" spans="1:6">
      <c r="A72" s="2"/>
      <c r="B72" s="18"/>
      <c r="C72" s="6"/>
      <c r="D72" s="9"/>
      <c r="E72" s="9"/>
      <c r="F72" s="41" t="str">
        <f t="shared" ref="F72:F100" si="1">IF(C72="Condição de seguridade",1,(IF(C72="Condição de inseguridade",0,(IF(C72="Condição intermediária",0.49,"")))))</f>
        <v/>
      </c>
    </row>
    <row r="73" spans="1:6">
      <c r="A73" s="2"/>
      <c r="B73" s="18"/>
      <c r="C73" s="6"/>
      <c r="D73" s="9"/>
      <c r="E73" s="9"/>
      <c r="F73" s="41" t="str">
        <f t="shared" si="1"/>
        <v/>
      </c>
    </row>
    <row r="74" spans="1:6">
      <c r="A74" s="2"/>
      <c r="B74" s="18"/>
      <c r="C74" s="6"/>
      <c r="D74" s="9"/>
      <c r="E74" s="9"/>
      <c r="F74" s="41" t="str">
        <f t="shared" si="1"/>
        <v/>
      </c>
    </row>
    <row r="75" spans="1:6">
      <c r="A75" s="2"/>
      <c r="B75" s="18"/>
      <c r="C75" s="6"/>
      <c r="D75" s="9"/>
      <c r="E75" s="9"/>
      <c r="F75" s="41" t="str">
        <f t="shared" si="1"/>
        <v/>
      </c>
    </row>
    <row r="76" spans="1:6">
      <c r="A76" s="2"/>
      <c r="B76" s="18"/>
      <c r="C76" s="6"/>
      <c r="D76" s="9"/>
      <c r="E76" s="9"/>
      <c r="F76" s="41" t="str">
        <f t="shared" si="1"/>
        <v/>
      </c>
    </row>
    <row r="77" spans="1:6">
      <c r="A77" s="2"/>
      <c r="B77" s="18"/>
      <c r="C77" s="6"/>
      <c r="D77" s="9"/>
      <c r="E77" s="9"/>
      <c r="F77" s="41" t="str">
        <f t="shared" si="1"/>
        <v/>
      </c>
    </row>
    <row r="78" spans="1:6">
      <c r="A78" s="2"/>
      <c r="B78" s="18"/>
      <c r="C78" s="6"/>
      <c r="D78" s="9"/>
      <c r="E78" s="9"/>
      <c r="F78" s="41" t="str">
        <f t="shared" si="1"/>
        <v/>
      </c>
    </row>
    <row r="79" spans="1:6">
      <c r="A79" s="2"/>
      <c r="B79" s="18"/>
      <c r="C79" s="6"/>
      <c r="D79" s="9"/>
      <c r="E79" s="9"/>
      <c r="F79" s="41" t="str">
        <f t="shared" si="1"/>
        <v/>
      </c>
    </row>
    <row r="80" spans="1:6">
      <c r="A80" s="2"/>
      <c r="B80" s="18"/>
      <c r="C80" s="6"/>
      <c r="D80" s="9"/>
      <c r="E80" s="9"/>
      <c r="F80" s="41" t="str">
        <f t="shared" si="1"/>
        <v/>
      </c>
    </row>
    <row r="81" spans="1:6">
      <c r="A81" s="2"/>
      <c r="B81" s="18"/>
      <c r="C81" s="6"/>
      <c r="D81" s="9"/>
      <c r="E81" s="9"/>
      <c r="F81" s="41" t="str">
        <f t="shared" si="1"/>
        <v/>
      </c>
    </row>
    <row r="82" spans="1:6">
      <c r="A82" s="2"/>
      <c r="B82" s="18"/>
      <c r="C82" s="6"/>
      <c r="D82" s="9"/>
      <c r="E82" s="9"/>
      <c r="F82" s="41" t="str">
        <f t="shared" si="1"/>
        <v/>
      </c>
    </row>
    <row r="83" spans="1:6">
      <c r="A83" s="2"/>
      <c r="B83" s="18"/>
      <c r="C83" s="6"/>
      <c r="D83" s="9"/>
      <c r="E83" s="9"/>
      <c r="F83" s="41" t="str">
        <f t="shared" si="1"/>
        <v/>
      </c>
    </row>
    <row r="84" spans="1:6">
      <c r="A84" s="2"/>
      <c r="B84" s="18"/>
      <c r="C84" s="6"/>
      <c r="D84" s="9"/>
      <c r="E84" s="9"/>
      <c r="F84" s="41" t="str">
        <f t="shared" si="1"/>
        <v/>
      </c>
    </row>
    <row r="85" spans="1:6">
      <c r="A85" s="2"/>
      <c r="B85" s="18"/>
      <c r="C85" s="6"/>
      <c r="D85" s="9"/>
      <c r="E85" s="9"/>
      <c r="F85" s="41" t="str">
        <f t="shared" si="1"/>
        <v/>
      </c>
    </row>
    <row r="86" spans="1:6">
      <c r="A86" s="2"/>
      <c r="B86" s="18"/>
      <c r="C86" s="6"/>
      <c r="D86" s="9"/>
      <c r="E86" s="9"/>
      <c r="F86" s="41" t="str">
        <f t="shared" si="1"/>
        <v/>
      </c>
    </row>
    <row r="87" spans="1:6">
      <c r="A87" s="2"/>
      <c r="B87" s="18"/>
      <c r="C87" s="6"/>
      <c r="D87" s="9"/>
      <c r="E87" s="9"/>
      <c r="F87" s="41" t="str">
        <f t="shared" si="1"/>
        <v/>
      </c>
    </row>
    <row r="88" spans="1:6">
      <c r="A88" s="2"/>
      <c r="B88" s="18"/>
      <c r="C88" s="6"/>
      <c r="D88" s="9"/>
      <c r="E88" s="9"/>
      <c r="F88" s="41" t="str">
        <f t="shared" si="1"/>
        <v/>
      </c>
    </row>
    <row r="89" spans="1:6">
      <c r="A89" s="2"/>
      <c r="B89" s="18"/>
      <c r="C89" s="6"/>
      <c r="D89" s="9"/>
      <c r="E89" s="9"/>
      <c r="F89" s="41" t="str">
        <f t="shared" si="1"/>
        <v/>
      </c>
    </row>
    <row r="90" spans="1:6">
      <c r="A90" s="2"/>
      <c r="B90" s="18"/>
      <c r="C90" s="6"/>
      <c r="D90" s="9"/>
      <c r="E90" s="9"/>
      <c r="F90" s="41" t="str">
        <f t="shared" si="1"/>
        <v/>
      </c>
    </row>
    <row r="91" spans="1:6">
      <c r="A91" s="2"/>
      <c r="B91" s="18"/>
      <c r="C91" s="6"/>
      <c r="D91" s="9"/>
      <c r="E91" s="9"/>
      <c r="F91" s="41" t="str">
        <f t="shared" si="1"/>
        <v/>
      </c>
    </row>
    <row r="92" spans="1:6">
      <c r="A92" s="2"/>
      <c r="B92" s="18"/>
      <c r="C92" s="6"/>
      <c r="D92" s="9"/>
      <c r="E92" s="9"/>
      <c r="F92" s="41" t="str">
        <f t="shared" si="1"/>
        <v/>
      </c>
    </row>
    <row r="93" spans="1:6">
      <c r="A93" s="2"/>
      <c r="B93" s="18"/>
      <c r="C93" s="6"/>
      <c r="D93" s="9"/>
      <c r="E93" s="9"/>
      <c r="F93" s="41" t="str">
        <f t="shared" si="1"/>
        <v/>
      </c>
    </row>
    <row r="94" spans="1:6">
      <c r="A94" s="2"/>
      <c r="B94" s="18"/>
      <c r="C94" s="6"/>
      <c r="D94" s="9"/>
      <c r="E94" s="9"/>
      <c r="F94" s="41" t="str">
        <f t="shared" si="1"/>
        <v/>
      </c>
    </row>
    <row r="95" spans="1:6">
      <c r="A95" s="2"/>
      <c r="B95" s="18"/>
      <c r="C95" s="6"/>
      <c r="D95" s="9"/>
      <c r="E95" s="9"/>
      <c r="F95" s="41" t="str">
        <f t="shared" si="1"/>
        <v/>
      </c>
    </row>
    <row r="96" spans="1:6">
      <c r="A96" s="2"/>
      <c r="B96" s="18"/>
      <c r="C96" s="6"/>
      <c r="D96" s="9"/>
      <c r="E96" s="9"/>
      <c r="F96" s="41" t="str">
        <f t="shared" si="1"/>
        <v/>
      </c>
    </row>
    <row r="97" spans="1:6">
      <c r="A97" s="2"/>
      <c r="B97" s="18"/>
      <c r="C97" s="6"/>
      <c r="D97" s="9"/>
      <c r="E97" s="9"/>
      <c r="F97" s="41" t="str">
        <f t="shared" si="1"/>
        <v/>
      </c>
    </row>
    <row r="98" spans="1:6">
      <c r="A98" s="2"/>
      <c r="B98" s="18"/>
      <c r="C98" s="6"/>
      <c r="D98" s="9"/>
      <c r="E98" s="9"/>
      <c r="F98" s="41" t="str">
        <f t="shared" si="1"/>
        <v/>
      </c>
    </row>
    <row r="99" spans="1:6">
      <c r="A99" s="2"/>
      <c r="B99" s="18"/>
      <c r="C99" s="6"/>
      <c r="D99" s="9"/>
      <c r="E99" s="9"/>
      <c r="F99" s="41" t="str">
        <f t="shared" si="1"/>
        <v/>
      </c>
    </row>
    <row r="100" spans="1:6" ht="15" thickBot="1">
      <c r="A100" s="2"/>
      <c r="B100" s="19"/>
      <c r="C100" s="20"/>
      <c r="D100" s="21"/>
      <c r="E100" s="21"/>
      <c r="F100" s="42" t="str">
        <f t="shared" si="1"/>
        <v/>
      </c>
    </row>
  </sheetData>
  <conditionalFormatting sqref="F7:F100">
    <cfRule type="containsBlanks" dxfId="43" priority="1" stopIfTrue="1">
      <formula>LEN(TRIM(F7))=0</formula>
    </cfRule>
    <cfRule type="cellIs" dxfId="42" priority="2" stopIfTrue="1" operator="equal">
      <formula>0</formula>
    </cfRule>
    <cfRule type="cellIs" dxfId="41" priority="3" stopIfTrue="1" operator="equal">
      <formula>1</formula>
    </cfRule>
    <cfRule type="cellIs" dxfId="40" priority="4" operator="between">
      <formula>0</formula>
      <formula>1</formula>
    </cfRule>
  </conditionalFormatting>
  <dataValidations count="1">
    <dataValidation type="list" allowBlank="1" showInputMessage="1" showErrorMessage="1" sqref="C7:C100" xr:uid="{DEC191B0-D2B6-4964-86FE-FC2347113478}">
      <formula1>"Condição de seguridade,Condição intermediária,Condição de inseguridade"</formula1>
    </dataValidation>
  </dataValidation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3874E-D679-4371-86AA-F3916872F5B9}">
  <sheetPr>
    <tabColor rgb="FFFFCC00"/>
  </sheetPr>
  <dimension ref="A1:M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customWidth="1"/>
    <col min="2" max="2" width="20.77734375" customWidth="1"/>
    <col min="3" max="3" width="21.88671875" customWidth="1"/>
    <col min="4" max="4" width="11" customWidth="1"/>
    <col min="5" max="5" width="20.6640625" customWidth="1"/>
    <col min="6" max="6" width="12.33203125" customWidth="1"/>
  </cols>
  <sheetData>
    <row r="1" spans="1:13" ht="15" thickBot="1">
      <c r="A1" s="5"/>
      <c r="B1" s="24" t="s">
        <v>14</v>
      </c>
      <c r="C1" s="5"/>
      <c r="D1" s="5"/>
      <c r="E1" s="5"/>
      <c r="F1" s="5"/>
    </row>
    <row r="2" spans="1:13" ht="17.399999999999999">
      <c r="A2" s="5"/>
      <c r="B2" s="26" t="s">
        <v>15</v>
      </c>
      <c r="C2" s="32" t="s">
        <v>16</v>
      </c>
      <c r="D2" s="11"/>
      <c r="E2" s="11"/>
      <c r="F2" s="12"/>
    </row>
    <row r="3" spans="1:13" ht="17.399999999999999">
      <c r="A3" s="5"/>
      <c r="B3" s="22" t="s">
        <v>0</v>
      </c>
      <c r="C3" s="3" t="s">
        <v>149</v>
      </c>
      <c r="D3" s="1"/>
      <c r="E3" s="1"/>
      <c r="F3" s="23"/>
    </row>
    <row r="4" spans="1:13" ht="17.399999999999999">
      <c r="A4" s="5"/>
      <c r="B4" s="22" t="s">
        <v>2</v>
      </c>
      <c r="C4" s="3" t="s">
        <v>81</v>
      </c>
      <c r="D4" s="1"/>
      <c r="E4" s="1"/>
      <c r="F4" s="13"/>
    </row>
    <row r="5" spans="1:13">
      <c r="A5" s="5"/>
      <c r="B5" s="14" t="s">
        <v>4</v>
      </c>
      <c r="C5" s="7" t="s">
        <v>4</v>
      </c>
      <c r="D5" s="7"/>
      <c r="E5" s="7"/>
      <c r="F5" s="15" t="s">
        <v>11</v>
      </c>
      <c r="H5" s="4"/>
      <c r="I5" s="4"/>
      <c r="J5" s="4"/>
      <c r="K5" s="4"/>
      <c r="L5" s="4"/>
      <c r="M5" s="4"/>
    </row>
    <row r="6" spans="1:13" ht="16.2" customHeight="1">
      <c r="A6" s="5"/>
      <c r="B6" s="16" t="s">
        <v>9</v>
      </c>
      <c r="C6" s="8" t="s">
        <v>10</v>
      </c>
      <c r="D6" s="8"/>
      <c r="E6" s="8"/>
      <c r="F6" s="17" t="s">
        <v>12</v>
      </c>
      <c r="H6" s="4"/>
      <c r="I6" s="4"/>
      <c r="J6" s="4"/>
      <c r="K6" s="4"/>
      <c r="L6" s="4"/>
      <c r="M6" s="4"/>
    </row>
    <row r="7" spans="1:13">
      <c r="A7" s="5"/>
      <c r="B7" s="18" t="s">
        <v>222</v>
      </c>
      <c r="C7" s="99" t="s">
        <v>13</v>
      </c>
      <c r="D7" s="9"/>
      <c r="E7" s="9"/>
      <c r="F7" s="41">
        <f>IF(C7="Condição de seguridade",1,(IF(C7="Condição de inseguridade",0,"")))</f>
        <v>0</v>
      </c>
      <c r="H7" s="4"/>
      <c r="I7" s="4"/>
      <c r="J7" s="4"/>
      <c r="K7" s="4"/>
      <c r="L7" s="4"/>
      <c r="M7" s="4"/>
    </row>
    <row r="8" spans="1:13" ht="15" customHeight="1">
      <c r="A8" s="5"/>
      <c r="B8" s="18" t="s">
        <v>223</v>
      </c>
      <c r="C8" s="6" t="s">
        <v>13</v>
      </c>
      <c r="D8" s="9"/>
      <c r="E8" s="9"/>
      <c r="F8" s="41">
        <f t="shared" ref="F8:F71" si="0">IF(C8="Condição de seguridade",1,(IF(C8="Condição de inseguridade",0,"")))</f>
        <v>0</v>
      </c>
      <c r="H8" s="4"/>
      <c r="I8" s="4"/>
      <c r="J8" s="10"/>
      <c r="K8" s="4"/>
      <c r="L8" s="4"/>
      <c r="M8" s="4"/>
    </row>
    <row r="9" spans="1:13">
      <c r="A9" s="5"/>
      <c r="B9" s="18" t="s">
        <v>224</v>
      </c>
      <c r="C9" s="6" t="s">
        <v>18</v>
      </c>
      <c r="D9" s="9"/>
      <c r="E9" s="9"/>
      <c r="F9" s="41">
        <f t="shared" si="0"/>
        <v>1</v>
      </c>
      <c r="H9" s="4"/>
      <c r="I9" s="4"/>
      <c r="J9" s="4"/>
      <c r="K9" s="4"/>
      <c r="L9" s="4"/>
      <c r="M9" s="4"/>
    </row>
    <row r="10" spans="1:13">
      <c r="A10" s="5"/>
      <c r="B10" s="18"/>
      <c r="C10" s="6"/>
      <c r="D10" s="9"/>
      <c r="E10" s="9"/>
      <c r="F10" s="41" t="str">
        <f t="shared" si="0"/>
        <v/>
      </c>
      <c r="H10" s="4"/>
      <c r="I10" s="4"/>
      <c r="J10" s="4"/>
      <c r="K10" s="4"/>
      <c r="L10" s="4"/>
      <c r="M10" s="4"/>
    </row>
    <row r="11" spans="1:13">
      <c r="A11" s="5"/>
      <c r="B11" s="18"/>
      <c r="C11" s="6"/>
      <c r="D11" s="9"/>
      <c r="E11" s="9"/>
      <c r="F11" s="41" t="str">
        <f t="shared" si="0"/>
        <v/>
      </c>
      <c r="H11" s="4"/>
      <c r="I11" s="4"/>
      <c r="J11" s="4"/>
      <c r="K11" s="4"/>
      <c r="L11" s="4"/>
      <c r="M11" s="4"/>
    </row>
    <row r="12" spans="1:13">
      <c r="A12" s="5"/>
      <c r="B12" s="18"/>
      <c r="C12" s="6"/>
      <c r="D12" s="9"/>
      <c r="E12" s="9"/>
      <c r="F12" s="41" t="str">
        <f t="shared" si="0"/>
        <v/>
      </c>
      <c r="H12" s="4"/>
      <c r="I12" s="4"/>
      <c r="J12" s="4"/>
      <c r="K12" s="4"/>
      <c r="L12" s="4"/>
      <c r="M12" s="4"/>
    </row>
    <row r="13" spans="1:13">
      <c r="A13" s="5"/>
      <c r="B13" s="18"/>
      <c r="C13" s="6"/>
      <c r="D13" s="9"/>
      <c r="E13" s="9"/>
      <c r="F13" s="41" t="str">
        <f t="shared" si="0"/>
        <v/>
      </c>
      <c r="H13" s="4"/>
      <c r="I13" s="4"/>
      <c r="J13" s="4"/>
      <c r="K13" s="4"/>
      <c r="L13" s="4"/>
      <c r="M13" s="4"/>
    </row>
    <row r="14" spans="1:13">
      <c r="A14" s="5"/>
      <c r="B14" s="18"/>
      <c r="C14" s="6"/>
      <c r="D14" s="9"/>
      <c r="E14" s="9"/>
      <c r="F14" s="41" t="str">
        <f t="shared" si="0"/>
        <v/>
      </c>
      <c r="H14" s="4"/>
      <c r="I14" s="4"/>
      <c r="J14" s="4"/>
      <c r="K14" s="4"/>
      <c r="L14" s="4"/>
      <c r="M14" s="4"/>
    </row>
    <row r="15" spans="1:13">
      <c r="A15" s="5"/>
      <c r="B15" s="18"/>
      <c r="C15" s="6"/>
      <c r="D15" s="9"/>
      <c r="E15" s="9"/>
      <c r="F15" s="41" t="str">
        <f t="shared" si="0"/>
        <v/>
      </c>
      <c r="H15" s="4"/>
      <c r="I15" s="4"/>
      <c r="J15" s="4"/>
      <c r="K15" s="4"/>
      <c r="L15" s="4"/>
      <c r="M15" s="4"/>
    </row>
    <row r="16" spans="1:13">
      <c r="A16" s="5"/>
      <c r="B16" s="18"/>
      <c r="C16" s="6"/>
      <c r="D16" s="9"/>
      <c r="E16" s="9"/>
      <c r="F16" s="41" t="str">
        <f t="shared" si="0"/>
        <v/>
      </c>
    </row>
    <row r="17" spans="1:6">
      <c r="A17" s="5"/>
      <c r="B17" s="18"/>
      <c r="C17" s="6"/>
      <c r="D17" s="9"/>
      <c r="E17" s="9"/>
      <c r="F17" s="41" t="str">
        <f t="shared" si="0"/>
        <v/>
      </c>
    </row>
    <row r="18" spans="1:6">
      <c r="A18" s="5"/>
      <c r="B18" s="18"/>
      <c r="C18" s="6"/>
      <c r="D18" s="9"/>
      <c r="E18" s="9"/>
      <c r="F18" s="41" t="str">
        <f t="shared" si="0"/>
        <v/>
      </c>
    </row>
    <row r="19" spans="1:6">
      <c r="A19" s="5"/>
      <c r="B19" s="18"/>
      <c r="C19" s="6"/>
      <c r="D19" s="9"/>
      <c r="E19" s="9"/>
      <c r="F19" s="41" t="str">
        <f t="shared" si="0"/>
        <v/>
      </c>
    </row>
    <row r="20" spans="1:6">
      <c r="A20" s="5"/>
      <c r="B20" s="18"/>
      <c r="C20" s="6"/>
      <c r="D20" s="9"/>
      <c r="E20" s="9"/>
      <c r="F20" s="41" t="str">
        <f t="shared" si="0"/>
        <v/>
      </c>
    </row>
    <row r="21" spans="1:6">
      <c r="A21" s="5"/>
      <c r="B21" s="18"/>
      <c r="C21" s="6"/>
      <c r="D21" s="9"/>
      <c r="E21" s="9"/>
      <c r="F21" s="41" t="str">
        <f t="shared" si="0"/>
        <v/>
      </c>
    </row>
    <row r="22" spans="1:6">
      <c r="A22" s="5"/>
      <c r="B22" s="18"/>
      <c r="C22" s="6"/>
      <c r="D22" s="9"/>
      <c r="E22" s="9"/>
      <c r="F22" s="41" t="str">
        <f t="shared" si="0"/>
        <v/>
      </c>
    </row>
    <row r="23" spans="1:6">
      <c r="A23" s="2"/>
      <c r="B23" s="18"/>
      <c r="C23" s="6"/>
      <c r="D23" s="9"/>
      <c r="E23" s="9"/>
      <c r="F23" s="41" t="str">
        <f t="shared" si="0"/>
        <v/>
      </c>
    </row>
    <row r="24" spans="1:6">
      <c r="A24" s="2"/>
      <c r="B24" s="18"/>
      <c r="C24" s="6"/>
      <c r="D24" s="9"/>
      <c r="E24" s="9"/>
      <c r="F24" s="41" t="str">
        <f t="shared" si="0"/>
        <v/>
      </c>
    </row>
    <row r="25" spans="1:6">
      <c r="A25" s="2"/>
      <c r="B25" s="18"/>
      <c r="C25" s="6"/>
      <c r="D25" s="9"/>
      <c r="E25" s="9"/>
      <c r="F25" s="41" t="str">
        <f t="shared" si="0"/>
        <v/>
      </c>
    </row>
    <row r="26" spans="1:6">
      <c r="A26" s="2"/>
      <c r="B26" s="18"/>
      <c r="C26" s="6"/>
      <c r="D26" s="9"/>
      <c r="E26" s="9"/>
      <c r="F26" s="41" t="str">
        <f t="shared" si="0"/>
        <v/>
      </c>
    </row>
    <row r="27" spans="1:6">
      <c r="A27" s="2"/>
      <c r="B27" s="18"/>
      <c r="C27" s="6"/>
      <c r="D27" s="9"/>
      <c r="E27" s="9"/>
      <c r="F27" s="41" t="str">
        <f t="shared" si="0"/>
        <v/>
      </c>
    </row>
    <row r="28" spans="1:6">
      <c r="A28" s="2"/>
      <c r="B28" s="18"/>
      <c r="C28" s="6"/>
      <c r="D28" s="9"/>
      <c r="E28" s="9"/>
      <c r="F28" s="41" t="str">
        <f t="shared" si="0"/>
        <v/>
      </c>
    </row>
    <row r="29" spans="1:6">
      <c r="A29" s="2"/>
      <c r="B29" s="18"/>
      <c r="C29" s="6"/>
      <c r="D29" s="9"/>
      <c r="E29" s="9"/>
      <c r="F29" s="41" t="str">
        <f t="shared" si="0"/>
        <v/>
      </c>
    </row>
    <row r="30" spans="1:6">
      <c r="A30" s="2"/>
      <c r="B30" s="18"/>
      <c r="C30" s="6"/>
      <c r="D30" s="9"/>
      <c r="E30" s="9"/>
      <c r="F30" s="41" t="str">
        <f t="shared" si="0"/>
        <v/>
      </c>
    </row>
    <row r="31" spans="1:6">
      <c r="A31" s="2"/>
      <c r="B31" s="18"/>
      <c r="C31" s="6"/>
      <c r="D31" s="9"/>
      <c r="E31" s="9"/>
      <c r="F31" s="41" t="str">
        <f t="shared" si="0"/>
        <v/>
      </c>
    </row>
    <row r="32" spans="1:6">
      <c r="A32" s="2"/>
      <c r="B32" s="18"/>
      <c r="C32" s="6"/>
      <c r="D32" s="9"/>
      <c r="E32" s="9"/>
      <c r="F32" s="41" t="str">
        <f t="shared" si="0"/>
        <v/>
      </c>
    </row>
    <row r="33" spans="1:6">
      <c r="A33" s="2"/>
      <c r="B33" s="18"/>
      <c r="C33" s="6"/>
      <c r="D33" s="9"/>
      <c r="E33" s="9"/>
      <c r="F33" s="41" t="str">
        <f t="shared" si="0"/>
        <v/>
      </c>
    </row>
    <row r="34" spans="1:6">
      <c r="A34" s="2"/>
      <c r="B34" s="18"/>
      <c r="C34" s="6"/>
      <c r="D34" s="9"/>
      <c r="E34" s="9"/>
      <c r="F34" s="41" t="str">
        <f t="shared" si="0"/>
        <v/>
      </c>
    </row>
    <row r="35" spans="1:6">
      <c r="A35" s="2"/>
      <c r="B35" s="18"/>
      <c r="C35" s="6"/>
      <c r="D35" s="9"/>
      <c r="E35" s="9"/>
      <c r="F35" s="41" t="str">
        <f t="shared" si="0"/>
        <v/>
      </c>
    </row>
    <row r="36" spans="1:6">
      <c r="A36" s="2"/>
      <c r="B36" s="18"/>
      <c r="C36" s="6"/>
      <c r="D36" s="9"/>
      <c r="E36" s="9"/>
      <c r="F36" s="41" t="str">
        <f t="shared" si="0"/>
        <v/>
      </c>
    </row>
    <row r="37" spans="1:6">
      <c r="A37" s="2"/>
      <c r="B37" s="18"/>
      <c r="C37" s="6"/>
      <c r="D37" s="9"/>
      <c r="E37" s="9"/>
      <c r="F37" s="41" t="str">
        <f t="shared" si="0"/>
        <v/>
      </c>
    </row>
    <row r="38" spans="1:6">
      <c r="A38" s="2"/>
      <c r="B38" s="18"/>
      <c r="C38" s="6"/>
      <c r="D38" s="9"/>
      <c r="E38" s="9"/>
      <c r="F38" s="41" t="str">
        <f t="shared" si="0"/>
        <v/>
      </c>
    </row>
    <row r="39" spans="1:6">
      <c r="A39" s="2"/>
      <c r="B39" s="18"/>
      <c r="C39" s="6"/>
      <c r="D39" s="9"/>
      <c r="E39" s="9"/>
      <c r="F39" s="41" t="str">
        <f t="shared" si="0"/>
        <v/>
      </c>
    </row>
    <row r="40" spans="1:6">
      <c r="A40" s="2"/>
      <c r="B40" s="18"/>
      <c r="C40" s="6"/>
      <c r="D40" s="9"/>
      <c r="E40" s="9"/>
      <c r="F40" s="41" t="str">
        <f t="shared" si="0"/>
        <v/>
      </c>
    </row>
    <row r="41" spans="1:6">
      <c r="A41" s="2"/>
      <c r="B41" s="18"/>
      <c r="C41" s="6"/>
      <c r="D41" s="9"/>
      <c r="E41" s="9"/>
      <c r="F41" s="41" t="str">
        <f t="shared" si="0"/>
        <v/>
      </c>
    </row>
    <row r="42" spans="1:6">
      <c r="A42" s="2"/>
      <c r="B42" s="18"/>
      <c r="C42" s="6"/>
      <c r="D42" s="9"/>
      <c r="E42" s="9"/>
      <c r="F42" s="41" t="str">
        <f t="shared" si="0"/>
        <v/>
      </c>
    </row>
    <row r="43" spans="1:6">
      <c r="A43" s="2"/>
      <c r="B43" s="18"/>
      <c r="C43" s="6"/>
      <c r="D43" s="9"/>
      <c r="E43" s="9"/>
      <c r="F43" s="41" t="str">
        <f t="shared" si="0"/>
        <v/>
      </c>
    </row>
    <row r="44" spans="1:6">
      <c r="A44" s="2"/>
      <c r="B44" s="18"/>
      <c r="C44" s="6"/>
      <c r="D44" s="9"/>
      <c r="E44" s="9"/>
      <c r="F44" s="41" t="str">
        <f t="shared" si="0"/>
        <v/>
      </c>
    </row>
    <row r="45" spans="1:6">
      <c r="A45" s="2"/>
      <c r="B45" s="18"/>
      <c r="C45" s="6"/>
      <c r="D45" s="9"/>
      <c r="E45" s="9"/>
      <c r="F45" s="41" t="str">
        <f t="shared" si="0"/>
        <v/>
      </c>
    </row>
    <row r="46" spans="1:6">
      <c r="A46" s="2"/>
      <c r="B46" s="18"/>
      <c r="C46" s="6"/>
      <c r="D46" s="9"/>
      <c r="E46" s="9"/>
      <c r="F46" s="41" t="str">
        <f t="shared" si="0"/>
        <v/>
      </c>
    </row>
    <row r="47" spans="1:6">
      <c r="A47" s="2"/>
      <c r="B47" s="18"/>
      <c r="C47" s="6"/>
      <c r="D47" s="9"/>
      <c r="E47" s="9"/>
      <c r="F47" s="41" t="str">
        <f t="shared" si="0"/>
        <v/>
      </c>
    </row>
    <row r="48" spans="1:6">
      <c r="A48" s="2"/>
      <c r="B48" s="18"/>
      <c r="C48" s="6"/>
      <c r="D48" s="9"/>
      <c r="E48" s="9"/>
      <c r="F48" s="41" t="str">
        <f t="shared" si="0"/>
        <v/>
      </c>
    </row>
    <row r="49" spans="1:6">
      <c r="A49" s="2"/>
      <c r="B49" s="18"/>
      <c r="C49" s="6"/>
      <c r="D49" s="9"/>
      <c r="E49" s="9"/>
      <c r="F49" s="41" t="str">
        <f t="shared" si="0"/>
        <v/>
      </c>
    </row>
    <row r="50" spans="1:6">
      <c r="A50" s="2"/>
      <c r="B50" s="18"/>
      <c r="C50" s="6"/>
      <c r="D50" s="9"/>
      <c r="E50" s="9"/>
      <c r="F50" s="41" t="str">
        <f t="shared" si="0"/>
        <v/>
      </c>
    </row>
    <row r="51" spans="1:6">
      <c r="A51" s="2"/>
      <c r="B51" s="18"/>
      <c r="C51" s="6"/>
      <c r="D51" s="9"/>
      <c r="E51" s="9"/>
      <c r="F51" s="41" t="str">
        <f t="shared" si="0"/>
        <v/>
      </c>
    </row>
    <row r="52" spans="1:6">
      <c r="A52" s="2"/>
      <c r="B52" s="18"/>
      <c r="C52" s="6"/>
      <c r="D52" s="9"/>
      <c r="E52" s="9"/>
      <c r="F52" s="41" t="str">
        <f t="shared" si="0"/>
        <v/>
      </c>
    </row>
    <row r="53" spans="1:6">
      <c r="A53" s="2"/>
      <c r="B53" s="18"/>
      <c r="C53" s="6"/>
      <c r="D53" s="9"/>
      <c r="E53" s="9"/>
      <c r="F53" s="41" t="str">
        <f t="shared" si="0"/>
        <v/>
      </c>
    </row>
    <row r="54" spans="1:6">
      <c r="A54" s="2"/>
      <c r="B54" s="18"/>
      <c r="C54" s="6"/>
      <c r="D54" s="9"/>
      <c r="E54" s="9"/>
      <c r="F54" s="41" t="str">
        <f t="shared" si="0"/>
        <v/>
      </c>
    </row>
    <row r="55" spans="1:6">
      <c r="A55" s="2"/>
      <c r="B55" s="18"/>
      <c r="C55" s="6"/>
      <c r="D55" s="9"/>
      <c r="E55" s="9"/>
      <c r="F55" s="41" t="str">
        <f t="shared" si="0"/>
        <v/>
      </c>
    </row>
    <row r="56" spans="1:6">
      <c r="A56" s="2"/>
      <c r="B56" s="18"/>
      <c r="C56" s="6"/>
      <c r="D56" s="9"/>
      <c r="E56" s="9"/>
      <c r="F56" s="41" t="str">
        <f t="shared" si="0"/>
        <v/>
      </c>
    </row>
    <row r="57" spans="1:6">
      <c r="A57" s="2"/>
      <c r="B57" s="18"/>
      <c r="C57" s="6"/>
      <c r="D57" s="9"/>
      <c r="E57" s="9"/>
      <c r="F57" s="41" t="str">
        <f t="shared" si="0"/>
        <v/>
      </c>
    </row>
    <row r="58" spans="1:6">
      <c r="A58" s="2"/>
      <c r="B58" s="18"/>
      <c r="C58" s="6"/>
      <c r="D58" s="9"/>
      <c r="E58" s="9"/>
      <c r="F58" s="41" t="str">
        <f t="shared" si="0"/>
        <v/>
      </c>
    </row>
    <row r="59" spans="1:6">
      <c r="A59" s="2"/>
      <c r="B59" s="18"/>
      <c r="C59" s="6"/>
      <c r="D59" s="9"/>
      <c r="E59" s="9"/>
      <c r="F59" s="41" t="str">
        <f t="shared" si="0"/>
        <v/>
      </c>
    </row>
    <row r="60" spans="1:6">
      <c r="A60" s="2"/>
      <c r="B60" s="18"/>
      <c r="C60" s="6"/>
      <c r="D60" s="9"/>
      <c r="E60" s="9"/>
      <c r="F60" s="41" t="str">
        <f t="shared" si="0"/>
        <v/>
      </c>
    </row>
    <row r="61" spans="1:6">
      <c r="A61" s="2"/>
      <c r="B61" s="18"/>
      <c r="C61" s="6"/>
      <c r="D61" s="9"/>
      <c r="E61" s="9"/>
      <c r="F61" s="41" t="str">
        <f t="shared" si="0"/>
        <v/>
      </c>
    </row>
    <row r="62" spans="1:6">
      <c r="A62" s="2"/>
      <c r="B62" s="18"/>
      <c r="C62" s="6"/>
      <c r="D62" s="9"/>
      <c r="E62" s="9"/>
      <c r="F62" s="41" t="str">
        <f t="shared" si="0"/>
        <v/>
      </c>
    </row>
    <row r="63" spans="1:6">
      <c r="A63" s="2"/>
      <c r="B63" s="18"/>
      <c r="C63" s="6"/>
      <c r="D63" s="9"/>
      <c r="E63" s="9"/>
      <c r="F63" s="41" t="str">
        <f t="shared" si="0"/>
        <v/>
      </c>
    </row>
    <row r="64" spans="1:6">
      <c r="A64" s="2"/>
      <c r="B64" s="18"/>
      <c r="C64" s="6"/>
      <c r="D64" s="9"/>
      <c r="E64" s="9"/>
      <c r="F64" s="41" t="str">
        <f t="shared" si="0"/>
        <v/>
      </c>
    </row>
    <row r="65" spans="1:6">
      <c r="A65" s="2"/>
      <c r="B65" s="18"/>
      <c r="C65" s="6"/>
      <c r="D65" s="9"/>
      <c r="E65" s="9"/>
      <c r="F65" s="41" t="str">
        <f t="shared" si="0"/>
        <v/>
      </c>
    </row>
    <row r="66" spans="1:6">
      <c r="A66" s="2"/>
      <c r="B66" s="18"/>
      <c r="C66" s="6"/>
      <c r="D66" s="9"/>
      <c r="E66" s="9"/>
      <c r="F66" s="41" t="str">
        <f t="shared" si="0"/>
        <v/>
      </c>
    </row>
    <row r="67" spans="1:6">
      <c r="A67" s="2"/>
      <c r="B67" s="18"/>
      <c r="C67" s="6"/>
      <c r="D67" s="9"/>
      <c r="E67" s="9"/>
      <c r="F67" s="41" t="str">
        <f t="shared" si="0"/>
        <v/>
      </c>
    </row>
    <row r="68" spans="1:6">
      <c r="A68" s="2"/>
      <c r="B68" s="18"/>
      <c r="C68" s="6"/>
      <c r="D68" s="9"/>
      <c r="E68" s="9"/>
      <c r="F68" s="41" t="str">
        <f t="shared" si="0"/>
        <v/>
      </c>
    </row>
    <row r="69" spans="1:6">
      <c r="A69" s="2"/>
      <c r="B69" s="18"/>
      <c r="C69" s="6"/>
      <c r="D69" s="9"/>
      <c r="E69" s="9"/>
      <c r="F69" s="41" t="str">
        <f t="shared" si="0"/>
        <v/>
      </c>
    </row>
    <row r="70" spans="1:6">
      <c r="A70" s="2"/>
      <c r="B70" s="18"/>
      <c r="C70" s="6"/>
      <c r="D70" s="9"/>
      <c r="E70" s="9"/>
      <c r="F70" s="41" t="str">
        <f t="shared" si="0"/>
        <v/>
      </c>
    </row>
    <row r="71" spans="1:6">
      <c r="A71" s="2"/>
      <c r="B71" s="18"/>
      <c r="C71" s="6"/>
      <c r="D71" s="9"/>
      <c r="E71" s="9"/>
      <c r="F71" s="41" t="str">
        <f t="shared" si="0"/>
        <v/>
      </c>
    </row>
    <row r="72" spans="1:6">
      <c r="A72" s="2"/>
      <c r="B72" s="18"/>
      <c r="C72" s="6"/>
      <c r="D72" s="9"/>
      <c r="E72" s="9"/>
      <c r="F72" s="41" t="str">
        <f t="shared" ref="F72:F100" si="1">IF(C72="Condição de seguridade",1,(IF(C72="Condição de inseguridade",0,"")))</f>
        <v/>
      </c>
    </row>
    <row r="73" spans="1:6">
      <c r="A73" s="2"/>
      <c r="B73" s="18"/>
      <c r="C73" s="6"/>
      <c r="D73" s="9"/>
      <c r="E73" s="9"/>
      <c r="F73" s="41" t="str">
        <f t="shared" si="1"/>
        <v/>
      </c>
    </row>
    <row r="74" spans="1:6">
      <c r="A74" s="2"/>
      <c r="B74" s="18"/>
      <c r="C74" s="6"/>
      <c r="D74" s="9"/>
      <c r="E74" s="9"/>
      <c r="F74" s="41" t="str">
        <f t="shared" si="1"/>
        <v/>
      </c>
    </row>
    <row r="75" spans="1:6">
      <c r="A75" s="2"/>
      <c r="B75" s="18"/>
      <c r="C75" s="6"/>
      <c r="D75" s="9"/>
      <c r="E75" s="9"/>
      <c r="F75" s="41" t="str">
        <f t="shared" si="1"/>
        <v/>
      </c>
    </row>
    <row r="76" spans="1:6">
      <c r="A76" s="2"/>
      <c r="B76" s="18"/>
      <c r="C76" s="6"/>
      <c r="D76" s="9"/>
      <c r="E76" s="9"/>
      <c r="F76" s="41" t="str">
        <f t="shared" si="1"/>
        <v/>
      </c>
    </row>
    <row r="77" spans="1:6">
      <c r="A77" s="2"/>
      <c r="B77" s="18"/>
      <c r="C77" s="6"/>
      <c r="D77" s="9"/>
      <c r="E77" s="9"/>
      <c r="F77" s="41" t="str">
        <f t="shared" si="1"/>
        <v/>
      </c>
    </row>
    <row r="78" spans="1:6">
      <c r="A78" s="2"/>
      <c r="B78" s="18"/>
      <c r="C78" s="6"/>
      <c r="D78" s="9"/>
      <c r="E78" s="9"/>
      <c r="F78" s="41" t="str">
        <f t="shared" si="1"/>
        <v/>
      </c>
    </row>
    <row r="79" spans="1:6">
      <c r="A79" s="2"/>
      <c r="B79" s="18"/>
      <c r="C79" s="6"/>
      <c r="D79" s="9"/>
      <c r="E79" s="9"/>
      <c r="F79" s="41" t="str">
        <f t="shared" si="1"/>
        <v/>
      </c>
    </row>
    <row r="80" spans="1:6">
      <c r="A80" s="2"/>
      <c r="B80" s="18"/>
      <c r="C80" s="6"/>
      <c r="D80" s="9"/>
      <c r="E80" s="9"/>
      <c r="F80" s="41" t="str">
        <f t="shared" si="1"/>
        <v/>
      </c>
    </row>
    <row r="81" spans="1:6">
      <c r="A81" s="2"/>
      <c r="B81" s="18"/>
      <c r="C81" s="6"/>
      <c r="D81" s="9"/>
      <c r="E81" s="9"/>
      <c r="F81" s="41" t="str">
        <f t="shared" si="1"/>
        <v/>
      </c>
    </row>
    <row r="82" spans="1:6">
      <c r="A82" s="2"/>
      <c r="B82" s="18"/>
      <c r="C82" s="6"/>
      <c r="D82" s="9"/>
      <c r="E82" s="9"/>
      <c r="F82" s="41" t="str">
        <f t="shared" si="1"/>
        <v/>
      </c>
    </row>
    <row r="83" spans="1:6">
      <c r="A83" s="2"/>
      <c r="B83" s="18"/>
      <c r="C83" s="6"/>
      <c r="D83" s="9"/>
      <c r="E83" s="9"/>
      <c r="F83" s="41" t="str">
        <f t="shared" si="1"/>
        <v/>
      </c>
    </row>
    <row r="84" spans="1:6">
      <c r="A84" s="2"/>
      <c r="B84" s="18"/>
      <c r="C84" s="6"/>
      <c r="D84" s="9"/>
      <c r="E84" s="9"/>
      <c r="F84" s="41" t="str">
        <f t="shared" si="1"/>
        <v/>
      </c>
    </row>
    <row r="85" spans="1:6">
      <c r="A85" s="2"/>
      <c r="B85" s="18"/>
      <c r="C85" s="6"/>
      <c r="D85" s="9"/>
      <c r="E85" s="9"/>
      <c r="F85" s="41" t="str">
        <f t="shared" si="1"/>
        <v/>
      </c>
    </row>
    <row r="86" spans="1:6">
      <c r="A86" s="2"/>
      <c r="B86" s="18"/>
      <c r="C86" s="6"/>
      <c r="D86" s="9"/>
      <c r="E86" s="9"/>
      <c r="F86" s="41" t="str">
        <f t="shared" si="1"/>
        <v/>
      </c>
    </row>
    <row r="87" spans="1:6">
      <c r="A87" s="2"/>
      <c r="B87" s="18"/>
      <c r="C87" s="6"/>
      <c r="D87" s="9"/>
      <c r="E87" s="9"/>
      <c r="F87" s="41" t="str">
        <f t="shared" si="1"/>
        <v/>
      </c>
    </row>
    <row r="88" spans="1:6">
      <c r="A88" s="2"/>
      <c r="B88" s="18"/>
      <c r="C88" s="6"/>
      <c r="D88" s="9"/>
      <c r="E88" s="9"/>
      <c r="F88" s="41" t="str">
        <f t="shared" si="1"/>
        <v/>
      </c>
    </row>
    <row r="89" spans="1:6">
      <c r="A89" s="2"/>
      <c r="B89" s="18"/>
      <c r="C89" s="6"/>
      <c r="D89" s="9"/>
      <c r="E89" s="9"/>
      <c r="F89" s="41" t="str">
        <f t="shared" si="1"/>
        <v/>
      </c>
    </row>
    <row r="90" spans="1:6">
      <c r="A90" s="2"/>
      <c r="B90" s="18"/>
      <c r="C90" s="6"/>
      <c r="D90" s="9"/>
      <c r="E90" s="9"/>
      <c r="F90" s="41" t="str">
        <f t="shared" si="1"/>
        <v/>
      </c>
    </row>
    <row r="91" spans="1:6">
      <c r="A91" s="2"/>
      <c r="B91" s="18"/>
      <c r="C91" s="6"/>
      <c r="D91" s="9"/>
      <c r="E91" s="9"/>
      <c r="F91" s="41" t="str">
        <f t="shared" si="1"/>
        <v/>
      </c>
    </row>
    <row r="92" spans="1:6">
      <c r="A92" s="2"/>
      <c r="B92" s="18"/>
      <c r="C92" s="6"/>
      <c r="D92" s="9"/>
      <c r="E92" s="9"/>
      <c r="F92" s="41" t="str">
        <f t="shared" si="1"/>
        <v/>
      </c>
    </row>
    <row r="93" spans="1:6">
      <c r="A93" s="2"/>
      <c r="B93" s="18"/>
      <c r="C93" s="6"/>
      <c r="D93" s="9"/>
      <c r="E93" s="9"/>
      <c r="F93" s="41" t="str">
        <f t="shared" si="1"/>
        <v/>
      </c>
    </row>
    <row r="94" spans="1:6">
      <c r="A94" s="2"/>
      <c r="B94" s="18"/>
      <c r="C94" s="6"/>
      <c r="D94" s="9"/>
      <c r="E94" s="9"/>
      <c r="F94" s="41" t="str">
        <f t="shared" si="1"/>
        <v/>
      </c>
    </row>
    <row r="95" spans="1:6">
      <c r="A95" s="2"/>
      <c r="B95" s="18"/>
      <c r="C95" s="6"/>
      <c r="D95" s="9"/>
      <c r="E95" s="9"/>
      <c r="F95" s="41" t="str">
        <f t="shared" si="1"/>
        <v/>
      </c>
    </row>
    <row r="96" spans="1:6">
      <c r="A96" s="2"/>
      <c r="B96" s="18"/>
      <c r="C96" s="6"/>
      <c r="D96" s="9"/>
      <c r="E96" s="9"/>
      <c r="F96" s="41" t="str">
        <f t="shared" si="1"/>
        <v/>
      </c>
    </row>
    <row r="97" spans="1:6">
      <c r="A97" s="2"/>
      <c r="B97" s="18"/>
      <c r="C97" s="6"/>
      <c r="D97" s="9"/>
      <c r="E97" s="9"/>
      <c r="F97" s="41" t="str">
        <f t="shared" si="1"/>
        <v/>
      </c>
    </row>
    <row r="98" spans="1:6">
      <c r="A98" s="2"/>
      <c r="B98" s="18"/>
      <c r="C98" s="6"/>
      <c r="D98" s="9"/>
      <c r="E98" s="9"/>
      <c r="F98" s="41" t="str">
        <f t="shared" si="1"/>
        <v/>
      </c>
    </row>
    <row r="99" spans="1:6">
      <c r="A99" s="2"/>
      <c r="B99" s="18"/>
      <c r="C99" s="6"/>
      <c r="D99" s="9"/>
      <c r="E99" s="9"/>
      <c r="F99" s="41" t="str">
        <f t="shared" si="1"/>
        <v/>
      </c>
    </row>
    <row r="100" spans="1:6" ht="15" thickBot="1">
      <c r="A100" s="2"/>
      <c r="B100" s="19"/>
      <c r="C100" s="20"/>
      <c r="D100" s="21"/>
      <c r="E100" s="21"/>
      <c r="F100" s="42" t="str">
        <f t="shared" si="1"/>
        <v/>
      </c>
    </row>
  </sheetData>
  <conditionalFormatting sqref="F7:F100">
    <cfRule type="containsBlanks" dxfId="39" priority="1" stopIfTrue="1">
      <formula>LEN(TRIM(F7))=0</formula>
    </cfRule>
    <cfRule type="cellIs" dxfId="38" priority="2" stopIfTrue="1" operator="equal">
      <formula>0</formula>
    </cfRule>
    <cfRule type="cellIs" dxfId="37" priority="3" stopIfTrue="1" operator="equal">
      <formula>1</formula>
    </cfRule>
    <cfRule type="cellIs" dxfId="36" priority="4" operator="between">
      <formula>0</formula>
      <formula>1</formula>
    </cfRule>
  </conditionalFormatting>
  <dataValidations count="1">
    <dataValidation type="list" allowBlank="1" showInputMessage="1" showErrorMessage="1" sqref="C7:C100" xr:uid="{D4965524-8474-4EA4-8CEF-B1D4B6A77511}">
      <formula1>"Condição de seguridade,Condição de inseguridade"</formula1>
    </dataValidation>
  </dataValidation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B7FC5-7F81-4FC3-92DA-18E7870236FE}">
  <sheetPr>
    <tabColor rgb="FFFF9999"/>
  </sheetPr>
  <dimension ref="A1:M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customWidth="1"/>
    <col min="2" max="2" width="20.77734375" customWidth="1"/>
    <col min="3" max="3" width="21.88671875" customWidth="1"/>
    <col min="4" max="4" width="11" customWidth="1"/>
    <col min="5" max="5" width="20.6640625" customWidth="1"/>
    <col min="6" max="6" width="12.33203125" customWidth="1"/>
  </cols>
  <sheetData>
    <row r="1" spans="1:13" ht="15" thickBot="1">
      <c r="A1" s="5"/>
      <c r="B1" s="24" t="s">
        <v>14</v>
      </c>
      <c r="C1" s="5"/>
      <c r="D1" s="5"/>
      <c r="E1" s="5"/>
      <c r="F1" s="5"/>
    </row>
    <row r="2" spans="1:13" ht="17.399999999999999">
      <c r="A2" s="5"/>
      <c r="B2" s="26" t="s">
        <v>15</v>
      </c>
      <c r="C2" s="32" t="s">
        <v>16</v>
      </c>
      <c r="D2" s="11"/>
      <c r="E2" s="11"/>
      <c r="F2" s="12"/>
    </row>
    <row r="3" spans="1:13" ht="17.399999999999999">
      <c r="A3" s="5"/>
      <c r="B3" s="22" t="s">
        <v>0</v>
      </c>
      <c r="C3" s="3" t="s">
        <v>151</v>
      </c>
      <c r="D3" s="1"/>
      <c r="E3" s="1"/>
      <c r="F3" s="23"/>
    </row>
    <row r="4" spans="1:13" ht="17.399999999999999">
      <c r="A4" s="5"/>
      <c r="B4" s="22" t="s">
        <v>2</v>
      </c>
      <c r="C4" s="3" t="s">
        <v>89</v>
      </c>
      <c r="D4" s="1"/>
      <c r="E4" s="1"/>
      <c r="F4" s="13"/>
    </row>
    <row r="5" spans="1:13">
      <c r="A5" s="5"/>
      <c r="B5" s="14" t="s">
        <v>4</v>
      </c>
      <c r="C5" s="7" t="s">
        <v>4</v>
      </c>
      <c r="D5" s="7"/>
      <c r="E5" s="7"/>
      <c r="F5" s="15" t="s">
        <v>11</v>
      </c>
      <c r="H5" s="4"/>
      <c r="I5" s="4"/>
      <c r="J5" s="4"/>
      <c r="K5" s="4"/>
      <c r="L5" s="4"/>
      <c r="M5" s="4"/>
    </row>
    <row r="6" spans="1:13" ht="16.2" customHeight="1">
      <c r="A6" s="5"/>
      <c r="B6" s="16" t="s">
        <v>9</v>
      </c>
      <c r="C6" s="8" t="s">
        <v>10</v>
      </c>
      <c r="D6" s="8"/>
      <c r="E6" s="8"/>
      <c r="F6" s="17" t="s">
        <v>12</v>
      </c>
      <c r="H6" s="4"/>
      <c r="I6" s="4"/>
      <c r="J6" s="4"/>
      <c r="K6" s="4"/>
      <c r="L6" s="4"/>
      <c r="M6" s="4"/>
    </row>
    <row r="7" spans="1:13">
      <c r="A7" s="5"/>
      <c r="B7" s="18" t="s">
        <v>222</v>
      </c>
      <c r="C7" s="99" t="s">
        <v>18</v>
      </c>
      <c r="D7" s="9"/>
      <c r="E7" s="9"/>
      <c r="F7" s="41">
        <f>IF(C7="Condição de seguridade",1,(IF(C7="Condição de inseguridade",0,"")))</f>
        <v>1</v>
      </c>
      <c r="H7" s="4"/>
      <c r="I7" s="4"/>
      <c r="J7" s="4"/>
      <c r="K7" s="4"/>
      <c r="L7" s="4"/>
      <c r="M7" s="4"/>
    </row>
    <row r="8" spans="1:13" ht="15" customHeight="1">
      <c r="A8" s="5"/>
      <c r="B8" s="18" t="s">
        <v>223</v>
      </c>
      <c r="C8" s="6" t="s">
        <v>18</v>
      </c>
      <c r="D8" s="9"/>
      <c r="E8" s="9"/>
      <c r="F8" s="41">
        <f t="shared" ref="F8:F71" si="0">IF(C8="Condição de seguridade",1,(IF(C8="Condição de inseguridade",0,"")))</f>
        <v>1</v>
      </c>
      <c r="H8" s="4"/>
      <c r="I8" s="4"/>
      <c r="J8" s="10"/>
      <c r="K8" s="4"/>
      <c r="L8" s="4"/>
      <c r="M8" s="4"/>
    </row>
    <row r="9" spans="1:13">
      <c r="A9" s="5"/>
      <c r="B9" s="18" t="s">
        <v>224</v>
      </c>
      <c r="C9" s="6" t="s">
        <v>13</v>
      </c>
      <c r="D9" s="9"/>
      <c r="E9" s="9"/>
      <c r="F9" s="41">
        <f t="shared" si="0"/>
        <v>0</v>
      </c>
      <c r="H9" s="4"/>
      <c r="I9" s="4"/>
      <c r="J9" s="4"/>
      <c r="K9" s="4"/>
      <c r="L9" s="4"/>
      <c r="M9" s="4"/>
    </row>
    <row r="10" spans="1:13">
      <c r="A10" s="5"/>
      <c r="B10" s="18"/>
      <c r="C10" s="6"/>
      <c r="D10" s="9"/>
      <c r="E10" s="9"/>
      <c r="F10" s="41" t="str">
        <f t="shared" si="0"/>
        <v/>
      </c>
      <c r="H10" s="4"/>
      <c r="I10" s="4"/>
      <c r="J10" s="4"/>
      <c r="K10" s="4"/>
      <c r="L10" s="4"/>
      <c r="M10" s="4"/>
    </row>
    <row r="11" spans="1:13">
      <c r="A11" s="5"/>
      <c r="B11" s="18"/>
      <c r="C11" s="6"/>
      <c r="D11" s="9"/>
      <c r="E11" s="9"/>
      <c r="F11" s="41" t="str">
        <f t="shared" si="0"/>
        <v/>
      </c>
      <c r="H11" s="4"/>
      <c r="I11" s="4"/>
      <c r="J11" s="4"/>
      <c r="K11" s="4"/>
      <c r="L11" s="4"/>
      <c r="M11" s="4"/>
    </row>
    <row r="12" spans="1:13">
      <c r="A12" s="5"/>
      <c r="B12" s="18"/>
      <c r="C12" s="6"/>
      <c r="D12" s="9"/>
      <c r="E12" s="9"/>
      <c r="F12" s="41" t="str">
        <f t="shared" si="0"/>
        <v/>
      </c>
      <c r="H12" s="4"/>
      <c r="I12" s="4"/>
      <c r="J12" s="4"/>
      <c r="K12" s="4"/>
      <c r="L12" s="4"/>
      <c r="M12" s="4"/>
    </row>
    <row r="13" spans="1:13">
      <c r="A13" s="5"/>
      <c r="B13" s="18"/>
      <c r="C13" s="6"/>
      <c r="D13" s="9"/>
      <c r="E13" s="9"/>
      <c r="F13" s="41" t="str">
        <f t="shared" si="0"/>
        <v/>
      </c>
      <c r="H13" s="4"/>
      <c r="I13" s="4"/>
      <c r="J13" s="4"/>
      <c r="K13" s="4"/>
      <c r="L13" s="4"/>
      <c r="M13" s="4"/>
    </row>
    <row r="14" spans="1:13">
      <c r="A14" s="5"/>
      <c r="B14" s="18"/>
      <c r="C14" s="6"/>
      <c r="D14" s="9"/>
      <c r="E14" s="9"/>
      <c r="F14" s="41" t="str">
        <f t="shared" si="0"/>
        <v/>
      </c>
      <c r="H14" s="4"/>
      <c r="I14" s="4"/>
      <c r="J14" s="4"/>
      <c r="K14" s="4"/>
      <c r="L14" s="4"/>
      <c r="M14" s="4"/>
    </row>
    <row r="15" spans="1:13">
      <c r="A15" s="5"/>
      <c r="B15" s="18"/>
      <c r="C15" s="6"/>
      <c r="D15" s="9"/>
      <c r="E15" s="9"/>
      <c r="F15" s="41" t="str">
        <f t="shared" si="0"/>
        <v/>
      </c>
      <c r="H15" s="4"/>
      <c r="I15" s="4"/>
      <c r="J15" s="4"/>
      <c r="K15" s="4"/>
      <c r="L15" s="4"/>
      <c r="M15" s="4"/>
    </row>
    <row r="16" spans="1:13">
      <c r="A16" s="5"/>
      <c r="B16" s="18"/>
      <c r="C16" s="6"/>
      <c r="D16" s="9"/>
      <c r="E16" s="9"/>
      <c r="F16" s="41" t="str">
        <f t="shared" si="0"/>
        <v/>
      </c>
      <c r="H16" s="4"/>
      <c r="I16" s="4"/>
      <c r="J16" s="4"/>
      <c r="K16" s="4"/>
      <c r="L16" s="4"/>
      <c r="M16" s="4"/>
    </row>
    <row r="17" spans="1:13">
      <c r="A17" s="5"/>
      <c r="B17" s="18"/>
      <c r="C17" s="6"/>
      <c r="D17" s="9"/>
      <c r="E17" s="9"/>
      <c r="F17" s="41" t="str">
        <f t="shared" si="0"/>
        <v/>
      </c>
      <c r="H17" s="4"/>
      <c r="I17" s="4"/>
      <c r="J17" s="4"/>
      <c r="K17" s="4"/>
      <c r="L17" s="4"/>
      <c r="M17" s="4"/>
    </row>
    <row r="18" spans="1:13">
      <c r="A18" s="5"/>
      <c r="B18" s="18"/>
      <c r="C18" s="6"/>
      <c r="D18" s="9"/>
      <c r="E18" s="9"/>
      <c r="F18" s="41" t="str">
        <f t="shared" si="0"/>
        <v/>
      </c>
    </row>
    <row r="19" spans="1:13">
      <c r="A19" s="5"/>
      <c r="B19" s="18"/>
      <c r="C19" s="6"/>
      <c r="D19" s="9"/>
      <c r="E19" s="9"/>
      <c r="F19" s="41" t="str">
        <f t="shared" si="0"/>
        <v/>
      </c>
    </row>
    <row r="20" spans="1:13">
      <c r="A20" s="5"/>
      <c r="B20" s="18"/>
      <c r="C20" s="6"/>
      <c r="D20" s="9"/>
      <c r="E20" s="9"/>
      <c r="F20" s="41" t="str">
        <f t="shared" si="0"/>
        <v/>
      </c>
    </row>
    <row r="21" spans="1:13">
      <c r="A21" s="5"/>
      <c r="B21" s="18"/>
      <c r="C21" s="6"/>
      <c r="D21" s="9"/>
      <c r="E21" s="9"/>
      <c r="F21" s="41" t="str">
        <f t="shared" si="0"/>
        <v/>
      </c>
    </row>
    <row r="22" spans="1:13">
      <c r="A22" s="5"/>
      <c r="B22" s="18"/>
      <c r="C22" s="6"/>
      <c r="D22" s="9"/>
      <c r="E22" s="9"/>
      <c r="F22" s="41" t="str">
        <f t="shared" si="0"/>
        <v/>
      </c>
    </row>
    <row r="23" spans="1:13">
      <c r="A23" s="2"/>
      <c r="B23" s="18"/>
      <c r="C23" s="6"/>
      <c r="D23" s="9"/>
      <c r="E23" s="9"/>
      <c r="F23" s="41" t="str">
        <f t="shared" si="0"/>
        <v/>
      </c>
    </row>
    <row r="24" spans="1:13">
      <c r="A24" s="2"/>
      <c r="B24" s="18"/>
      <c r="C24" s="6"/>
      <c r="D24" s="9"/>
      <c r="E24" s="9"/>
      <c r="F24" s="41" t="str">
        <f t="shared" si="0"/>
        <v/>
      </c>
    </row>
    <row r="25" spans="1:13">
      <c r="A25" s="2"/>
      <c r="B25" s="18"/>
      <c r="C25" s="6"/>
      <c r="D25" s="9"/>
      <c r="E25" s="9"/>
      <c r="F25" s="41" t="str">
        <f t="shared" si="0"/>
        <v/>
      </c>
    </row>
    <row r="26" spans="1:13">
      <c r="A26" s="2"/>
      <c r="B26" s="18"/>
      <c r="C26" s="6"/>
      <c r="D26" s="9"/>
      <c r="E26" s="9"/>
      <c r="F26" s="41" t="str">
        <f t="shared" si="0"/>
        <v/>
      </c>
    </row>
    <row r="27" spans="1:13">
      <c r="A27" s="2"/>
      <c r="B27" s="18"/>
      <c r="C27" s="6"/>
      <c r="D27" s="9"/>
      <c r="E27" s="9"/>
      <c r="F27" s="41" t="str">
        <f t="shared" si="0"/>
        <v/>
      </c>
    </row>
    <row r="28" spans="1:13">
      <c r="A28" s="2"/>
      <c r="B28" s="18"/>
      <c r="C28" s="6"/>
      <c r="D28" s="9"/>
      <c r="E28" s="9"/>
      <c r="F28" s="41" t="str">
        <f t="shared" si="0"/>
        <v/>
      </c>
    </row>
    <row r="29" spans="1:13">
      <c r="A29" s="2"/>
      <c r="B29" s="18"/>
      <c r="C29" s="6"/>
      <c r="D29" s="9"/>
      <c r="E29" s="9"/>
      <c r="F29" s="41" t="str">
        <f t="shared" si="0"/>
        <v/>
      </c>
    </row>
    <row r="30" spans="1:13">
      <c r="A30" s="2"/>
      <c r="B30" s="18"/>
      <c r="C30" s="6"/>
      <c r="D30" s="9"/>
      <c r="E30" s="9"/>
      <c r="F30" s="41" t="str">
        <f t="shared" si="0"/>
        <v/>
      </c>
    </row>
    <row r="31" spans="1:13">
      <c r="A31" s="2"/>
      <c r="B31" s="18"/>
      <c r="C31" s="6"/>
      <c r="D31" s="9"/>
      <c r="E31" s="9"/>
      <c r="F31" s="41" t="str">
        <f t="shared" si="0"/>
        <v/>
      </c>
    </row>
    <row r="32" spans="1:13">
      <c r="A32" s="2"/>
      <c r="B32" s="18"/>
      <c r="C32" s="6"/>
      <c r="D32" s="9"/>
      <c r="E32" s="9"/>
      <c r="F32" s="41" t="str">
        <f t="shared" si="0"/>
        <v/>
      </c>
    </row>
    <row r="33" spans="1:6">
      <c r="A33" s="2"/>
      <c r="B33" s="18"/>
      <c r="C33" s="6"/>
      <c r="D33" s="9"/>
      <c r="E33" s="9"/>
      <c r="F33" s="41" t="str">
        <f t="shared" si="0"/>
        <v/>
      </c>
    </row>
    <row r="34" spans="1:6">
      <c r="A34" s="2"/>
      <c r="B34" s="18"/>
      <c r="C34" s="6"/>
      <c r="D34" s="9"/>
      <c r="E34" s="9"/>
      <c r="F34" s="41" t="str">
        <f t="shared" si="0"/>
        <v/>
      </c>
    </row>
    <row r="35" spans="1:6">
      <c r="A35" s="2"/>
      <c r="B35" s="18"/>
      <c r="C35" s="6"/>
      <c r="D35" s="9"/>
      <c r="E35" s="9"/>
      <c r="F35" s="41" t="str">
        <f t="shared" si="0"/>
        <v/>
      </c>
    </row>
    <row r="36" spans="1:6">
      <c r="A36" s="2"/>
      <c r="B36" s="18"/>
      <c r="C36" s="6"/>
      <c r="D36" s="9"/>
      <c r="E36" s="9"/>
      <c r="F36" s="41" t="str">
        <f t="shared" si="0"/>
        <v/>
      </c>
    </row>
    <row r="37" spans="1:6">
      <c r="A37" s="2"/>
      <c r="B37" s="18"/>
      <c r="C37" s="6"/>
      <c r="D37" s="9"/>
      <c r="E37" s="9"/>
      <c r="F37" s="41" t="str">
        <f t="shared" si="0"/>
        <v/>
      </c>
    </row>
    <row r="38" spans="1:6">
      <c r="A38" s="2"/>
      <c r="B38" s="18"/>
      <c r="C38" s="6"/>
      <c r="D38" s="9"/>
      <c r="E38" s="9"/>
      <c r="F38" s="41" t="str">
        <f t="shared" si="0"/>
        <v/>
      </c>
    </row>
    <row r="39" spans="1:6">
      <c r="A39" s="2"/>
      <c r="B39" s="18"/>
      <c r="C39" s="6"/>
      <c r="D39" s="9"/>
      <c r="E39" s="9"/>
      <c r="F39" s="41" t="str">
        <f t="shared" si="0"/>
        <v/>
      </c>
    </row>
    <row r="40" spans="1:6">
      <c r="A40" s="2"/>
      <c r="B40" s="18"/>
      <c r="C40" s="6"/>
      <c r="D40" s="9"/>
      <c r="E40" s="9"/>
      <c r="F40" s="41" t="str">
        <f t="shared" si="0"/>
        <v/>
      </c>
    </row>
    <row r="41" spans="1:6">
      <c r="A41" s="2"/>
      <c r="B41" s="18"/>
      <c r="C41" s="6"/>
      <c r="D41" s="9"/>
      <c r="E41" s="9"/>
      <c r="F41" s="41" t="str">
        <f t="shared" si="0"/>
        <v/>
      </c>
    </row>
    <row r="42" spans="1:6">
      <c r="A42" s="2"/>
      <c r="B42" s="18"/>
      <c r="C42" s="6"/>
      <c r="D42" s="9"/>
      <c r="E42" s="9"/>
      <c r="F42" s="41" t="str">
        <f t="shared" si="0"/>
        <v/>
      </c>
    </row>
    <row r="43" spans="1:6">
      <c r="A43" s="2"/>
      <c r="B43" s="18"/>
      <c r="C43" s="6"/>
      <c r="D43" s="9"/>
      <c r="E43" s="9"/>
      <c r="F43" s="41" t="str">
        <f t="shared" si="0"/>
        <v/>
      </c>
    </row>
    <row r="44" spans="1:6">
      <c r="A44" s="2"/>
      <c r="B44" s="18"/>
      <c r="C44" s="6"/>
      <c r="D44" s="9"/>
      <c r="E44" s="9"/>
      <c r="F44" s="41" t="str">
        <f t="shared" si="0"/>
        <v/>
      </c>
    </row>
    <row r="45" spans="1:6">
      <c r="A45" s="2"/>
      <c r="B45" s="18"/>
      <c r="C45" s="6"/>
      <c r="D45" s="9"/>
      <c r="E45" s="9"/>
      <c r="F45" s="41" t="str">
        <f t="shared" si="0"/>
        <v/>
      </c>
    </row>
    <row r="46" spans="1:6">
      <c r="A46" s="2"/>
      <c r="B46" s="18"/>
      <c r="C46" s="6"/>
      <c r="D46" s="9"/>
      <c r="E46" s="9"/>
      <c r="F46" s="41" t="str">
        <f t="shared" si="0"/>
        <v/>
      </c>
    </row>
    <row r="47" spans="1:6">
      <c r="A47" s="2"/>
      <c r="B47" s="18"/>
      <c r="C47" s="6"/>
      <c r="D47" s="9"/>
      <c r="E47" s="9"/>
      <c r="F47" s="41" t="str">
        <f t="shared" si="0"/>
        <v/>
      </c>
    </row>
    <row r="48" spans="1:6">
      <c r="A48" s="2"/>
      <c r="B48" s="18"/>
      <c r="C48" s="6"/>
      <c r="D48" s="9"/>
      <c r="E48" s="9"/>
      <c r="F48" s="41" t="str">
        <f t="shared" si="0"/>
        <v/>
      </c>
    </row>
    <row r="49" spans="1:6">
      <c r="A49" s="2"/>
      <c r="B49" s="18"/>
      <c r="C49" s="6"/>
      <c r="D49" s="9"/>
      <c r="E49" s="9"/>
      <c r="F49" s="41" t="str">
        <f t="shared" si="0"/>
        <v/>
      </c>
    </row>
    <row r="50" spans="1:6">
      <c r="A50" s="2"/>
      <c r="B50" s="18"/>
      <c r="C50" s="6"/>
      <c r="D50" s="9"/>
      <c r="E50" s="9"/>
      <c r="F50" s="41" t="str">
        <f t="shared" si="0"/>
        <v/>
      </c>
    </row>
    <row r="51" spans="1:6">
      <c r="A51" s="2"/>
      <c r="B51" s="18"/>
      <c r="C51" s="6"/>
      <c r="D51" s="9"/>
      <c r="E51" s="9"/>
      <c r="F51" s="41" t="str">
        <f t="shared" si="0"/>
        <v/>
      </c>
    </row>
    <row r="52" spans="1:6">
      <c r="A52" s="2"/>
      <c r="B52" s="18"/>
      <c r="C52" s="6"/>
      <c r="D52" s="9"/>
      <c r="E52" s="9"/>
      <c r="F52" s="41" t="str">
        <f t="shared" si="0"/>
        <v/>
      </c>
    </row>
    <row r="53" spans="1:6">
      <c r="A53" s="2"/>
      <c r="B53" s="18"/>
      <c r="C53" s="6"/>
      <c r="D53" s="9"/>
      <c r="E53" s="9"/>
      <c r="F53" s="41" t="str">
        <f t="shared" si="0"/>
        <v/>
      </c>
    </row>
    <row r="54" spans="1:6">
      <c r="A54" s="2"/>
      <c r="B54" s="18"/>
      <c r="C54" s="6"/>
      <c r="D54" s="9"/>
      <c r="E54" s="9"/>
      <c r="F54" s="41" t="str">
        <f t="shared" si="0"/>
        <v/>
      </c>
    </row>
    <row r="55" spans="1:6">
      <c r="A55" s="2"/>
      <c r="B55" s="18"/>
      <c r="C55" s="6"/>
      <c r="D55" s="9"/>
      <c r="E55" s="9"/>
      <c r="F55" s="41" t="str">
        <f t="shared" si="0"/>
        <v/>
      </c>
    </row>
    <row r="56" spans="1:6">
      <c r="A56" s="2"/>
      <c r="B56" s="18"/>
      <c r="C56" s="6"/>
      <c r="D56" s="9"/>
      <c r="E56" s="9"/>
      <c r="F56" s="41" t="str">
        <f t="shared" si="0"/>
        <v/>
      </c>
    </row>
    <row r="57" spans="1:6">
      <c r="A57" s="2"/>
      <c r="B57" s="18"/>
      <c r="C57" s="6"/>
      <c r="D57" s="9"/>
      <c r="E57" s="9"/>
      <c r="F57" s="41" t="str">
        <f t="shared" si="0"/>
        <v/>
      </c>
    </row>
    <row r="58" spans="1:6">
      <c r="A58" s="2"/>
      <c r="B58" s="18"/>
      <c r="C58" s="6"/>
      <c r="D58" s="9"/>
      <c r="E58" s="9"/>
      <c r="F58" s="41" t="str">
        <f t="shared" si="0"/>
        <v/>
      </c>
    </row>
    <row r="59" spans="1:6">
      <c r="A59" s="2"/>
      <c r="B59" s="18"/>
      <c r="C59" s="6"/>
      <c r="D59" s="9"/>
      <c r="E59" s="9"/>
      <c r="F59" s="41" t="str">
        <f t="shared" si="0"/>
        <v/>
      </c>
    </row>
    <row r="60" spans="1:6">
      <c r="A60" s="2"/>
      <c r="B60" s="18"/>
      <c r="C60" s="6"/>
      <c r="D60" s="9"/>
      <c r="E60" s="9"/>
      <c r="F60" s="41" t="str">
        <f t="shared" si="0"/>
        <v/>
      </c>
    </row>
    <row r="61" spans="1:6">
      <c r="A61" s="2"/>
      <c r="B61" s="18"/>
      <c r="C61" s="6"/>
      <c r="D61" s="9"/>
      <c r="E61" s="9"/>
      <c r="F61" s="41" t="str">
        <f t="shared" si="0"/>
        <v/>
      </c>
    </row>
    <row r="62" spans="1:6">
      <c r="A62" s="2"/>
      <c r="B62" s="18"/>
      <c r="C62" s="6"/>
      <c r="D62" s="9"/>
      <c r="E62" s="9"/>
      <c r="F62" s="41" t="str">
        <f t="shared" si="0"/>
        <v/>
      </c>
    </row>
    <row r="63" spans="1:6">
      <c r="A63" s="2"/>
      <c r="B63" s="18"/>
      <c r="C63" s="6"/>
      <c r="D63" s="9"/>
      <c r="E63" s="9"/>
      <c r="F63" s="41" t="str">
        <f t="shared" si="0"/>
        <v/>
      </c>
    </row>
    <row r="64" spans="1:6">
      <c r="A64" s="2"/>
      <c r="B64" s="18"/>
      <c r="C64" s="6"/>
      <c r="D64" s="9"/>
      <c r="E64" s="9"/>
      <c r="F64" s="41" t="str">
        <f t="shared" si="0"/>
        <v/>
      </c>
    </row>
    <row r="65" spans="1:6">
      <c r="A65" s="2"/>
      <c r="B65" s="18"/>
      <c r="C65" s="6"/>
      <c r="D65" s="9"/>
      <c r="E65" s="9"/>
      <c r="F65" s="41" t="str">
        <f t="shared" si="0"/>
        <v/>
      </c>
    </row>
    <row r="66" spans="1:6">
      <c r="A66" s="2"/>
      <c r="B66" s="18"/>
      <c r="C66" s="6"/>
      <c r="D66" s="9"/>
      <c r="E66" s="9"/>
      <c r="F66" s="41" t="str">
        <f t="shared" si="0"/>
        <v/>
      </c>
    </row>
    <row r="67" spans="1:6">
      <c r="A67" s="2"/>
      <c r="B67" s="18"/>
      <c r="C67" s="6"/>
      <c r="D67" s="9"/>
      <c r="E67" s="9"/>
      <c r="F67" s="41" t="str">
        <f t="shared" si="0"/>
        <v/>
      </c>
    </row>
    <row r="68" spans="1:6">
      <c r="A68" s="2"/>
      <c r="B68" s="18"/>
      <c r="C68" s="6"/>
      <c r="D68" s="9"/>
      <c r="E68" s="9"/>
      <c r="F68" s="41" t="str">
        <f t="shared" si="0"/>
        <v/>
      </c>
    </row>
    <row r="69" spans="1:6">
      <c r="A69" s="2"/>
      <c r="B69" s="18"/>
      <c r="C69" s="6"/>
      <c r="D69" s="9"/>
      <c r="E69" s="9"/>
      <c r="F69" s="41" t="str">
        <f t="shared" si="0"/>
        <v/>
      </c>
    </row>
    <row r="70" spans="1:6">
      <c r="A70" s="2"/>
      <c r="B70" s="18"/>
      <c r="C70" s="6"/>
      <c r="D70" s="9"/>
      <c r="E70" s="9"/>
      <c r="F70" s="41" t="str">
        <f t="shared" si="0"/>
        <v/>
      </c>
    </row>
    <row r="71" spans="1:6">
      <c r="A71" s="2"/>
      <c r="B71" s="18"/>
      <c r="C71" s="6"/>
      <c r="D71" s="9"/>
      <c r="E71" s="9"/>
      <c r="F71" s="41" t="str">
        <f t="shared" si="0"/>
        <v/>
      </c>
    </row>
    <row r="72" spans="1:6">
      <c r="A72" s="2"/>
      <c r="B72" s="18"/>
      <c r="C72" s="6"/>
      <c r="D72" s="9"/>
      <c r="E72" s="9"/>
      <c r="F72" s="41" t="str">
        <f t="shared" ref="F72:F100" si="1">IF(C72="Condição de seguridade",1,(IF(C72="Condição de inseguridade",0,"")))</f>
        <v/>
      </c>
    </row>
    <row r="73" spans="1:6">
      <c r="A73" s="2"/>
      <c r="B73" s="18"/>
      <c r="C73" s="6"/>
      <c r="D73" s="9"/>
      <c r="E73" s="9"/>
      <c r="F73" s="41" t="str">
        <f t="shared" si="1"/>
        <v/>
      </c>
    </row>
    <row r="74" spans="1:6">
      <c r="A74" s="2"/>
      <c r="B74" s="18"/>
      <c r="C74" s="6"/>
      <c r="D74" s="9"/>
      <c r="E74" s="9"/>
      <c r="F74" s="41" t="str">
        <f t="shared" si="1"/>
        <v/>
      </c>
    </row>
    <row r="75" spans="1:6">
      <c r="A75" s="2"/>
      <c r="B75" s="18"/>
      <c r="C75" s="6"/>
      <c r="D75" s="9"/>
      <c r="E75" s="9"/>
      <c r="F75" s="41" t="str">
        <f t="shared" si="1"/>
        <v/>
      </c>
    </row>
    <row r="76" spans="1:6">
      <c r="A76" s="2"/>
      <c r="B76" s="18"/>
      <c r="C76" s="6"/>
      <c r="D76" s="9"/>
      <c r="E76" s="9"/>
      <c r="F76" s="41" t="str">
        <f t="shared" si="1"/>
        <v/>
      </c>
    </row>
    <row r="77" spans="1:6">
      <c r="A77" s="2"/>
      <c r="B77" s="18"/>
      <c r="C77" s="6"/>
      <c r="D77" s="9"/>
      <c r="E77" s="9"/>
      <c r="F77" s="41" t="str">
        <f t="shared" si="1"/>
        <v/>
      </c>
    </row>
    <row r="78" spans="1:6">
      <c r="A78" s="2"/>
      <c r="B78" s="18"/>
      <c r="C78" s="6"/>
      <c r="D78" s="9"/>
      <c r="E78" s="9"/>
      <c r="F78" s="41" t="str">
        <f t="shared" si="1"/>
        <v/>
      </c>
    </row>
    <row r="79" spans="1:6">
      <c r="A79" s="2"/>
      <c r="B79" s="18"/>
      <c r="C79" s="6"/>
      <c r="D79" s="9"/>
      <c r="E79" s="9"/>
      <c r="F79" s="41" t="str">
        <f t="shared" si="1"/>
        <v/>
      </c>
    </row>
    <row r="80" spans="1:6">
      <c r="A80" s="2"/>
      <c r="B80" s="18"/>
      <c r="C80" s="6"/>
      <c r="D80" s="9"/>
      <c r="E80" s="9"/>
      <c r="F80" s="41" t="str">
        <f t="shared" si="1"/>
        <v/>
      </c>
    </row>
    <row r="81" spans="1:6">
      <c r="A81" s="2"/>
      <c r="B81" s="18"/>
      <c r="C81" s="6"/>
      <c r="D81" s="9"/>
      <c r="E81" s="9"/>
      <c r="F81" s="41" t="str">
        <f t="shared" si="1"/>
        <v/>
      </c>
    </row>
    <row r="82" spans="1:6">
      <c r="A82" s="2"/>
      <c r="B82" s="18"/>
      <c r="C82" s="6"/>
      <c r="D82" s="9"/>
      <c r="E82" s="9"/>
      <c r="F82" s="41" t="str">
        <f t="shared" si="1"/>
        <v/>
      </c>
    </row>
    <row r="83" spans="1:6">
      <c r="A83" s="2"/>
      <c r="B83" s="18"/>
      <c r="C83" s="6"/>
      <c r="D83" s="9"/>
      <c r="E83" s="9"/>
      <c r="F83" s="41" t="str">
        <f t="shared" si="1"/>
        <v/>
      </c>
    </row>
    <row r="84" spans="1:6">
      <c r="A84" s="2"/>
      <c r="B84" s="18"/>
      <c r="C84" s="6"/>
      <c r="D84" s="9"/>
      <c r="E84" s="9"/>
      <c r="F84" s="41" t="str">
        <f t="shared" si="1"/>
        <v/>
      </c>
    </row>
    <row r="85" spans="1:6">
      <c r="A85" s="2"/>
      <c r="B85" s="18"/>
      <c r="C85" s="6"/>
      <c r="D85" s="9"/>
      <c r="E85" s="9"/>
      <c r="F85" s="41" t="str">
        <f t="shared" si="1"/>
        <v/>
      </c>
    </row>
    <row r="86" spans="1:6">
      <c r="A86" s="2"/>
      <c r="B86" s="18"/>
      <c r="C86" s="6"/>
      <c r="D86" s="9"/>
      <c r="E86" s="9"/>
      <c r="F86" s="41" t="str">
        <f t="shared" si="1"/>
        <v/>
      </c>
    </row>
    <row r="87" spans="1:6">
      <c r="A87" s="2"/>
      <c r="B87" s="18"/>
      <c r="C87" s="6"/>
      <c r="D87" s="9"/>
      <c r="E87" s="9"/>
      <c r="F87" s="41" t="str">
        <f t="shared" si="1"/>
        <v/>
      </c>
    </row>
    <row r="88" spans="1:6">
      <c r="A88" s="2"/>
      <c r="B88" s="18"/>
      <c r="C88" s="6"/>
      <c r="D88" s="9"/>
      <c r="E88" s="9"/>
      <c r="F88" s="41" t="str">
        <f t="shared" si="1"/>
        <v/>
      </c>
    </row>
    <row r="89" spans="1:6">
      <c r="A89" s="2"/>
      <c r="B89" s="18"/>
      <c r="C89" s="6"/>
      <c r="D89" s="9"/>
      <c r="E89" s="9"/>
      <c r="F89" s="41" t="str">
        <f t="shared" si="1"/>
        <v/>
      </c>
    </row>
    <row r="90" spans="1:6">
      <c r="A90" s="2"/>
      <c r="B90" s="18"/>
      <c r="C90" s="6"/>
      <c r="D90" s="9"/>
      <c r="E90" s="9"/>
      <c r="F90" s="41" t="str">
        <f t="shared" si="1"/>
        <v/>
      </c>
    </row>
    <row r="91" spans="1:6">
      <c r="A91" s="2"/>
      <c r="B91" s="18"/>
      <c r="C91" s="6"/>
      <c r="D91" s="9"/>
      <c r="E91" s="9"/>
      <c r="F91" s="41" t="str">
        <f t="shared" si="1"/>
        <v/>
      </c>
    </row>
    <row r="92" spans="1:6">
      <c r="A92" s="2"/>
      <c r="B92" s="18"/>
      <c r="C92" s="6"/>
      <c r="D92" s="9"/>
      <c r="E92" s="9"/>
      <c r="F92" s="41" t="str">
        <f t="shared" si="1"/>
        <v/>
      </c>
    </row>
    <row r="93" spans="1:6">
      <c r="A93" s="2"/>
      <c r="B93" s="18"/>
      <c r="C93" s="6"/>
      <c r="D93" s="9"/>
      <c r="E93" s="9"/>
      <c r="F93" s="41" t="str">
        <f t="shared" si="1"/>
        <v/>
      </c>
    </row>
    <row r="94" spans="1:6">
      <c r="A94" s="2"/>
      <c r="B94" s="18"/>
      <c r="C94" s="6"/>
      <c r="D94" s="9"/>
      <c r="E94" s="9"/>
      <c r="F94" s="41" t="str">
        <f t="shared" si="1"/>
        <v/>
      </c>
    </row>
    <row r="95" spans="1:6">
      <c r="A95" s="2"/>
      <c r="B95" s="18"/>
      <c r="C95" s="6"/>
      <c r="D95" s="9"/>
      <c r="E95" s="9"/>
      <c r="F95" s="41" t="str">
        <f t="shared" si="1"/>
        <v/>
      </c>
    </row>
    <row r="96" spans="1:6">
      <c r="A96" s="2"/>
      <c r="B96" s="18"/>
      <c r="C96" s="6"/>
      <c r="D96" s="9"/>
      <c r="E96" s="9"/>
      <c r="F96" s="41" t="str">
        <f t="shared" si="1"/>
        <v/>
      </c>
    </row>
    <row r="97" spans="1:6">
      <c r="A97" s="2"/>
      <c r="B97" s="18"/>
      <c r="C97" s="6"/>
      <c r="D97" s="9"/>
      <c r="E97" s="9"/>
      <c r="F97" s="41" t="str">
        <f t="shared" si="1"/>
        <v/>
      </c>
    </row>
    <row r="98" spans="1:6">
      <c r="A98" s="2"/>
      <c r="B98" s="18"/>
      <c r="C98" s="6"/>
      <c r="D98" s="9"/>
      <c r="E98" s="9"/>
      <c r="F98" s="41" t="str">
        <f t="shared" si="1"/>
        <v/>
      </c>
    </row>
    <row r="99" spans="1:6">
      <c r="A99" s="2"/>
      <c r="B99" s="18"/>
      <c r="C99" s="6"/>
      <c r="D99" s="9"/>
      <c r="E99" s="9"/>
      <c r="F99" s="41" t="str">
        <f t="shared" si="1"/>
        <v/>
      </c>
    </row>
    <row r="100" spans="1:6" ht="15" thickBot="1">
      <c r="A100" s="2"/>
      <c r="B100" s="19"/>
      <c r="C100" s="20"/>
      <c r="D100" s="21"/>
      <c r="E100" s="21"/>
      <c r="F100" s="42" t="str">
        <f t="shared" si="1"/>
        <v/>
      </c>
    </row>
  </sheetData>
  <conditionalFormatting sqref="F7:F100">
    <cfRule type="containsBlanks" dxfId="35" priority="1" stopIfTrue="1">
      <formula>LEN(TRIM(F7))=0</formula>
    </cfRule>
    <cfRule type="cellIs" dxfId="34" priority="2" stopIfTrue="1" operator="equal">
      <formula>0</formula>
    </cfRule>
    <cfRule type="cellIs" dxfId="33" priority="3" stopIfTrue="1" operator="equal">
      <formula>1</formula>
    </cfRule>
    <cfRule type="cellIs" dxfId="32" priority="4" operator="between">
      <formula>0</formula>
      <formula>1</formula>
    </cfRule>
  </conditionalFormatting>
  <dataValidations count="1">
    <dataValidation type="list" allowBlank="1" showInputMessage="1" showErrorMessage="1" sqref="C7:C100" xr:uid="{0DBC0933-0E1B-4532-B067-6CD43C1F4CE3}">
      <formula1>"Condição de seguridade,Condição de inseguridade"</formula1>
    </dataValidation>
  </dataValidation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B3419-A69B-4FC4-95BC-50820DA185A5}">
  <sheetPr>
    <tabColor rgb="FFFF9999"/>
  </sheetPr>
  <dimension ref="A1:L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customWidth="1"/>
    <col min="2" max="2" width="20.77734375" customWidth="1"/>
    <col min="3" max="3" width="21.88671875" customWidth="1"/>
    <col min="4" max="4" width="31.77734375" customWidth="1"/>
    <col min="5" max="5" width="12.33203125" customWidth="1"/>
    <col min="7" max="7" width="12.44140625" customWidth="1"/>
  </cols>
  <sheetData>
    <row r="1" spans="1:12" ht="15" thickBot="1">
      <c r="A1" s="5"/>
      <c r="B1" s="24" t="s">
        <v>14</v>
      </c>
      <c r="C1" s="5"/>
      <c r="D1" s="5"/>
      <c r="E1" s="5"/>
    </row>
    <row r="2" spans="1:12" ht="17.399999999999999">
      <c r="A2" s="5"/>
      <c r="B2" s="26" t="s">
        <v>15</v>
      </c>
      <c r="C2" s="32" t="s">
        <v>16</v>
      </c>
      <c r="D2" s="11"/>
      <c r="E2" s="12"/>
    </row>
    <row r="3" spans="1:12" ht="17.399999999999999">
      <c r="A3" s="5"/>
      <c r="B3" s="22" t="s">
        <v>0</v>
      </c>
      <c r="C3" s="3" t="s">
        <v>151</v>
      </c>
      <c r="D3" s="1"/>
      <c r="E3" s="23"/>
    </row>
    <row r="4" spans="1:12" ht="17.399999999999999">
      <c r="A4" s="5"/>
      <c r="B4" s="22" t="s">
        <v>2</v>
      </c>
      <c r="C4" s="3" t="s">
        <v>96</v>
      </c>
      <c r="D4" s="1"/>
      <c r="E4" s="13"/>
    </row>
    <row r="5" spans="1:12" ht="22.8">
      <c r="A5" s="5"/>
      <c r="B5" s="14" t="s">
        <v>4</v>
      </c>
      <c r="C5" s="7" t="s">
        <v>4</v>
      </c>
      <c r="D5" s="7" t="s">
        <v>148</v>
      </c>
      <c r="E5" s="15" t="s">
        <v>11</v>
      </c>
      <c r="G5" s="4"/>
      <c r="H5" s="4"/>
      <c r="I5" s="4"/>
      <c r="J5" s="4"/>
      <c r="K5" s="4"/>
      <c r="L5" s="4"/>
    </row>
    <row r="6" spans="1:12" ht="28.2" customHeight="1">
      <c r="A6" s="5"/>
      <c r="B6" s="37" t="s">
        <v>9</v>
      </c>
      <c r="C6" s="38" t="s">
        <v>10</v>
      </c>
      <c r="D6" s="38" t="s">
        <v>97</v>
      </c>
      <c r="E6" s="17" t="s">
        <v>12</v>
      </c>
      <c r="G6" s="4"/>
      <c r="H6" s="4"/>
      <c r="I6" s="4"/>
      <c r="J6" s="4"/>
      <c r="K6" s="4"/>
      <c r="L6" s="4"/>
    </row>
    <row r="7" spans="1:12">
      <c r="A7" s="5"/>
      <c r="B7" s="18" t="s">
        <v>222</v>
      </c>
      <c r="C7" s="99" t="s">
        <v>18</v>
      </c>
      <c r="D7" s="93"/>
      <c r="E7" s="41">
        <f>IF(C7="Condição de seguridade",1,(IF(C7="Condição de inseguridade",0,(IF(AND(C7="Condição intermediária",D7=""),"",(IF(AND(C7="Condição intermediária",D7&gt;=0.4),-0.35+(2.25*D7),(IF(AND(C7="Condição intermediária",0.4&gt;D7),-0.55+(2.75*D7),"")))))))))</f>
        <v>1</v>
      </c>
      <c r="G7" s="4"/>
      <c r="H7" s="4"/>
      <c r="I7" s="4"/>
      <c r="J7" s="4"/>
      <c r="K7" s="4"/>
      <c r="L7" s="4"/>
    </row>
    <row r="8" spans="1:12" ht="15" customHeight="1">
      <c r="A8" s="5"/>
      <c r="B8" s="18" t="s">
        <v>223</v>
      </c>
      <c r="C8" s="6" t="s">
        <v>20</v>
      </c>
      <c r="D8" s="93">
        <v>0.3</v>
      </c>
      <c r="E8" s="41">
        <f t="shared" ref="E8:E71" si="0">IF(C8="Condição de seguridade",1,(IF(C8="Condição de inseguridade",0,(IF(AND(C8="Condição intermediária",D8=""),"",(IF(AND(C8="Condição intermediária",D8&gt;=0.4),-0.35+(2.25*D8),(IF(AND(C8="Condição intermediária",0.4&gt;D8),-0.55+(2.75*D8),"")))))))))</f>
        <v>0.27499999999999991</v>
      </c>
      <c r="G8" s="4"/>
      <c r="H8" s="40"/>
      <c r="I8" s="10"/>
      <c r="J8" s="4"/>
      <c r="K8" s="4"/>
      <c r="L8" s="4"/>
    </row>
    <row r="9" spans="1:12">
      <c r="A9" s="5"/>
      <c r="B9" s="18" t="s">
        <v>224</v>
      </c>
      <c r="C9" s="6" t="s">
        <v>13</v>
      </c>
      <c r="D9" s="93"/>
      <c r="E9" s="41">
        <f t="shared" si="0"/>
        <v>0</v>
      </c>
      <c r="I9" s="4"/>
      <c r="J9" s="4"/>
      <c r="K9" s="4"/>
      <c r="L9" s="4"/>
    </row>
    <row r="10" spans="1:12">
      <c r="A10" s="5"/>
      <c r="B10" s="18"/>
      <c r="C10" s="6"/>
      <c r="D10" s="93"/>
      <c r="E10" s="41" t="str">
        <f t="shared" si="0"/>
        <v/>
      </c>
      <c r="G10" s="39"/>
      <c r="H10" s="4"/>
      <c r="I10" s="4"/>
      <c r="J10" s="4"/>
      <c r="K10" s="4"/>
      <c r="L10" s="4"/>
    </row>
    <row r="11" spans="1:12">
      <c r="A11" s="5"/>
      <c r="B11" s="18"/>
      <c r="C11" s="6"/>
      <c r="D11" s="93"/>
      <c r="E11" s="41" t="str">
        <f t="shared" si="0"/>
        <v/>
      </c>
      <c r="G11" s="39"/>
      <c r="I11" s="4"/>
      <c r="J11" s="4"/>
      <c r="K11" s="4"/>
      <c r="L11" s="4"/>
    </row>
    <row r="12" spans="1:12">
      <c r="A12" s="5"/>
      <c r="B12" s="18"/>
      <c r="C12" s="6"/>
      <c r="D12" s="93"/>
      <c r="E12" s="41" t="str">
        <f t="shared" si="0"/>
        <v/>
      </c>
      <c r="G12" s="39"/>
      <c r="H12" s="4"/>
      <c r="I12" s="4"/>
      <c r="J12" s="4"/>
      <c r="K12" s="4"/>
      <c r="L12" s="4"/>
    </row>
    <row r="13" spans="1:12">
      <c r="A13" s="5"/>
      <c r="B13" s="18"/>
      <c r="C13" s="6"/>
      <c r="D13" s="93"/>
      <c r="E13" s="41" t="str">
        <f t="shared" si="0"/>
        <v/>
      </c>
      <c r="I13" s="4"/>
      <c r="J13" s="4"/>
      <c r="K13" s="4"/>
      <c r="L13" s="4"/>
    </row>
    <row r="14" spans="1:12">
      <c r="A14" s="5"/>
      <c r="B14" s="18"/>
      <c r="C14" s="6"/>
      <c r="D14" s="93"/>
      <c r="E14" s="41" t="str">
        <f t="shared" si="0"/>
        <v/>
      </c>
      <c r="G14" s="4"/>
      <c r="H14" s="4"/>
      <c r="I14" s="4"/>
      <c r="J14" s="4"/>
      <c r="K14" s="4"/>
      <c r="L14" s="4"/>
    </row>
    <row r="15" spans="1:12">
      <c r="A15" s="5"/>
      <c r="B15" s="18"/>
      <c r="C15" s="6"/>
      <c r="D15" s="93"/>
      <c r="E15" s="41" t="str">
        <f t="shared" si="0"/>
        <v/>
      </c>
      <c r="G15" s="4"/>
      <c r="H15" s="4"/>
      <c r="I15" s="4"/>
      <c r="J15" s="4"/>
      <c r="K15" s="4"/>
      <c r="L15" s="4"/>
    </row>
    <row r="16" spans="1:12">
      <c r="A16" s="5"/>
      <c r="B16" s="18"/>
      <c r="C16" s="6"/>
      <c r="D16" s="93"/>
      <c r="E16" s="41" t="str">
        <f t="shared" si="0"/>
        <v/>
      </c>
    </row>
    <row r="17" spans="1:5">
      <c r="A17" s="5"/>
      <c r="B17" s="18"/>
      <c r="C17" s="6"/>
      <c r="D17" s="93"/>
      <c r="E17" s="41" t="str">
        <f t="shared" si="0"/>
        <v/>
      </c>
    </row>
    <row r="18" spans="1:5">
      <c r="A18" s="5"/>
      <c r="B18" s="18"/>
      <c r="C18" s="6"/>
      <c r="D18" s="93"/>
      <c r="E18" s="41" t="str">
        <f t="shared" si="0"/>
        <v/>
      </c>
    </row>
    <row r="19" spans="1:5">
      <c r="A19" s="5"/>
      <c r="B19" s="18"/>
      <c r="C19" s="6"/>
      <c r="D19" s="93"/>
      <c r="E19" s="41" t="str">
        <f t="shared" si="0"/>
        <v/>
      </c>
    </row>
    <row r="20" spans="1:5">
      <c r="A20" s="5"/>
      <c r="B20" s="18"/>
      <c r="C20" s="6"/>
      <c r="D20" s="93"/>
      <c r="E20" s="41" t="str">
        <f t="shared" si="0"/>
        <v/>
      </c>
    </row>
    <row r="21" spans="1:5">
      <c r="A21" s="2"/>
      <c r="B21" s="18"/>
      <c r="C21" s="6"/>
      <c r="D21" s="93"/>
      <c r="E21" s="41" t="str">
        <f t="shared" si="0"/>
        <v/>
      </c>
    </row>
    <row r="22" spans="1:5">
      <c r="A22" s="2"/>
      <c r="B22" s="18"/>
      <c r="C22" s="6"/>
      <c r="D22" s="93"/>
      <c r="E22" s="41" t="str">
        <f t="shared" si="0"/>
        <v/>
      </c>
    </row>
    <row r="23" spans="1:5">
      <c r="A23" s="2"/>
      <c r="B23" s="18"/>
      <c r="C23" s="6"/>
      <c r="D23" s="93"/>
      <c r="E23" s="41" t="str">
        <f t="shared" si="0"/>
        <v/>
      </c>
    </row>
    <row r="24" spans="1:5">
      <c r="A24" s="2"/>
      <c r="B24" s="18"/>
      <c r="C24" s="6"/>
      <c r="D24" s="93"/>
      <c r="E24" s="41" t="str">
        <f t="shared" si="0"/>
        <v/>
      </c>
    </row>
    <row r="25" spans="1:5">
      <c r="A25" s="2"/>
      <c r="B25" s="18"/>
      <c r="C25" s="6"/>
      <c r="D25" s="93"/>
      <c r="E25" s="41" t="str">
        <f t="shared" si="0"/>
        <v/>
      </c>
    </row>
    <row r="26" spans="1:5">
      <c r="A26" s="2"/>
      <c r="B26" s="18"/>
      <c r="C26" s="6"/>
      <c r="D26" s="93"/>
      <c r="E26" s="41" t="str">
        <f t="shared" si="0"/>
        <v/>
      </c>
    </row>
    <row r="27" spans="1:5">
      <c r="A27" s="2"/>
      <c r="B27" s="18"/>
      <c r="C27" s="6"/>
      <c r="D27" s="93"/>
      <c r="E27" s="41" t="str">
        <f t="shared" si="0"/>
        <v/>
      </c>
    </row>
    <row r="28" spans="1:5">
      <c r="A28" s="2"/>
      <c r="B28" s="18"/>
      <c r="C28" s="6"/>
      <c r="D28" s="93"/>
      <c r="E28" s="41" t="str">
        <f t="shared" si="0"/>
        <v/>
      </c>
    </row>
    <row r="29" spans="1:5">
      <c r="A29" s="2"/>
      <c r="B29" s="18"/>
      <c r="C29" s="6"/>
      <c r="D29" s="93"/>
      <c r="E29" s="41" t="str">
        <f t="shared" si="0"/>
        <v/>
      </c>
    </row>
    <row r="30" spans="1:5">
      <c r="A30" s="2"/>
      <c r="B30" s="18"/>
      <c r="C30" s="6"/>
      <c r="D30" s="93"/>
      <c r="E30" s="41" t="str">
        <f t="shared" si="0"/>
        <v/>
      </c>
    </row>
    <row r="31" spans="1:5">
      <c r="A31" s="2"/>
      <c r="B31" s="18"/>
      <c r="C31" s="6"/>
      <c r="D31" s="93"/>
      <c r="E31" s="41" t="str">
        <f t="shared" si="0"/>
        <v/>
      </c>
    </row>
    <row r="32" spans="1:5">
      <c r="A32" s="2"/>
      <c r="B32" s="18"/>
      <c r="C32" s="6"/>
      <c r="D32" s="93"/>
      <c r="E32" s="41" t="str">
        <f t="shared" si="0"/>
        <v/>
      </c>
    </row>
    <row r="33" spans="1:5">
      <c r="A33" s="2"/>
      <c r="B33" s="18"/>
      <c r="C33" s="6"/>
      <c r="D33" s="93"/>
      <c r="E33" s="41" t="str">
        <f t="shared" si="0"/>
        <v/>
      </c>
    </row>
    <row r="34" spans="1:5">
      <c r="A34" s="2"/>
      <c r="B34" s="18"/>
      <c r="C34" s="6"/>
      <c r="D34" s="93"/>
      <c r="E34" s="41" t="str">
        <f t="shared" si="0"/>
        <v/>
      </c>
    </row>
    <row r="35" spans="1:5">
      <c r="A35" s="2"/>
      <c r="B35" s="18"/>
      <c r="C35" s="6"/>
      <c r="D35" s="93"/>
      <c r="E35" s="41" t="str">
        <f t="shared" si="0"/>
        <v/>
      </c>
    </row>
    <row r="36" spans="1:5">
      <c r="A36" s="2"/>
      <c r="B36" s="18"/>
      <c r="C36" s="6"/>
      <c r="D36" s="93"/>
      <c r="E36" s="41" t="str">
        <f t="shared" si="0"/>
        <v/>
      </c>
    </row>
    <row r="37" spans="1:5">
      <c r="A37" s="2"/>
      <c r="B37" s="18"/>
      <c r="C37" s="6"/>
      <c r="D37" s="93"/>
      <c r="E37" s="41" t="str">
        <f t="shared" si="0"/>
        <v/>
      </c>
    </row>
    <row r="38" spans="1:5">
      <c r="A38" s="2"/>
      <c r="B38" s="18"/>
      <c r="C38" s="6"/>
      <c r="D38" s="93"/>
      <c r="E38" s="41" t="str">
        <f t="shared" si="0"/>
        <v/>
      </c>
    </row>
    <row r="39" spans="1:5">
      <c r="A39" s="2"/>
      <c r="B39" s="18"/>
      <c r="C39" s="6"/>
      <c r="D39" s="93"/>
      <c r="E39" s="41" t="str">
        <f t="shared" si="0"/>
        <v/>
      </c>
    </row>
    <row r="40" spans="1:5">
      <c r="A40" s="2"/>
      <c r="B40" s="18"/>
      <c r="C40" s="6"/>
      <c r="D40" s="93"/>
      <c r="E40" s="41" t="str">
        <f t="shared" si="0"/>
        <v/>
      </c>
    </row>
    <row r="41" spans="1:5">
      <c r="A41" s="2"/>
      <c r="B41" s="18"/>
      <c r="C41" s="6"/>
      <c r="D41" s="93"/>
      <c r="E41" s="41" t="str">
        <f t="shared" si="0"/>
        <v/>
      </c>
    </row>
    <row r="42" spans="1:5">
      <c r="A42" s="2"/>
      <c r="B42" s="18"/>
      <c r="C42" s="6"/>
      <c r="D42" s="93"/>
      <c r="E42" s="41" t="str">
        <f t="shared" si="0"/>
        <v/>
      </c>
    </row>
    <row r="43" spans="1:5">
      <c r="A43" s="2"/>
      <c r="B43" s="18"/>
      <c r="C43" s="6"/>
      <c r="D43" s="93"/>
      <c r="E43" s="41" t="str">
        <f t="shared" si="0"/>
        <v/>
      </c>
    </row>
    <row r="44" spans="1:5">
      <c r="A44" s="2"/>
      <c r="B44" s="18"/>
      <c r="C44" s="6"/>
      <c r="D44" s="93"/>
      <c r="E44" s="41" t="str">
        <f t="shared" si="0"/>
        <v/>
      </c>
    </row>
    <row r="45" spans="1:5">
      <c r="A45" s="2"/>
      <c r="B45" s="18"/>
      <c r="C45" s="6"/>
      <c r="D45" s="93"/>
      <c r="E45" s="41" t="str">
        <f t="shared" si="0"/>
        <v/>
      </c>
    </row>
    <row r="46" spans="1:5">
      <c r="A46" s="2"/>
      <c r="B46" s="18"/>
      <c r="C46" s="6"/>
      <c r="D46" s="93"/>
      <c r="E46" s="41" t="str">
        <f t="shared" si="0"/>
        <v/>
      </c>
    </row>
    <row r="47" spans="1:5">
      <c r="A47" s="2"/>
      <c r="B47" s="18"/>
      <c r="C47" s="6"/>
      <c r="D47" s="93"/>
      <c r="E47" s="41" t="str">
        <f t="shared" si="0"/>
        <v/>
      </c>
    </row>
    <row r="48" spans="1:5">
      <c r="A48" s="2"/>
      <c r="B48" s="18"/>
      <c r="C48" s="6"/>
      <c r="D48" s="93"/>
      <c r="E48" s="41" t="str">
        <f t="shared" si="0"/>
        <v/>
      </c>
    </row>
    <row r="49" spans="1:5">
      <c r="A49" s="2"/>
      <c r="B49" s="18"/>
      <c r="C49" s="6"/>
      <c r="D49" s="93"/>
      <c r="E49" s="41" t="str">
        <f t="shared" si="0"/>
        <v/>
      </c>
    </row>
    <row r="50" spans="1:5">
      <c r="A50" s="2"/>
      <c r="B50" s="18"/>
      <c r="C50" s="6"/>
      <c r="D50" s="93"/>
      <c r="E50" s="41" t="str">
        <f t="shared" si="0"/>
        <v/>
      </c>
    </row>
    <row r="51" spans="1:5">
      <c r="A51" s="2"/>
      <c r="B51" s="18"/>
      <c r="C51" s="6"/>
      <c r="D51" s="93"/>
      <c r="E51" s="41" t="str">
        <f t="shared" si="0"/>
        <v/>
      </c>
    </row>
    <row r="52" spans="1:5">
      <c r="A52" s="2"/>
      <c r="B52" s="18"/>
      <c r="C52" s="6"/>
      <c r="D52" s="93"/>
      <c r="E52" s="41" t="str">
        <f t="shared" si="0"/>
        <v/>
      </c>
    </row>
    <row r="53" spans="1:5">
      <c r="A53" s="2"/>
      <c r="B53" s="18"/>
      <c r="C53" s="6"/>
      <c r="D53" s="93"/>
      <c r="E53" s="41" t="str">
        <f t="shared" si="0"/>
        <v/>
      </c>
    </row>
    <row r="54" spans="1:5">
      <c r="A54" s="2"/>
      <c r="B54" s="18"/>
      <c r="C54" s="6"/>
      <c r="D54" s="93"/>
      <c r="E54" s="41" t="str">
        <f t="shared" si="0"/>
        <v/>
      </c>
    </row>
    <row r="55" spans="1:5">
      <c r="A55" s="2"/>
      <c r="B55" s="18"/>
      <c r="C55" s="6"/>
      <c r="D55" s="93"/>
      <c r="E55" s="41" t="str">
        <f t="shared" si="0"/>
        <v/>
      </c>
    </row>
    <row r="56" spans="1:5">
      <c r="A56" s="2"/>
      <c r="B56" s="18"/>
      <c r="C56" s="6"/>
      <c r="D56" s="93"/>
      <c r="E56" s="41" t="str">
        <f t="shared" si="0"/>
        <v/>
      </c>
    </row>
    <row r="57" spans="1:5">
      <c r="A57" s="2"/>
      <c r="B57" s="18"/>
      <c r="C57" s="6"/>
      <c r="D57" s="93"/>
      <c r="E57" s="41" t="str">
        <f t="shared" si="0"/>
        <v/>
      </c>
    </row>
    <row r="58" spans="1:5">
      <c r="A58" s="2"/>
      <c r="B58" s="18"/>
      <c r="C58" s="6"/>
      <c r="D58" s="93"/>
      <c r="E58" s="41" t="str">
        <f t="shared" si="0"/>
        <v/>
      </c>
    </row>
    <row r="59" spans="1:5">
      <c r="A59" s="2"/>
      <c r="B59" s="18"/>
      <c r="C59" s="6"/>
      <c r="D59" s="93"/>
      <c r="E59" s="41" t="str">
        <f t="shared" si="0"/>
        <v/>
      </c>
    </row>
    <row r="60" spans="1:5">
      <c r="A60" s="2"/>
      <c r="B60" s="18"/>
      <c r="C60" s="6"/>
      <c r="D60" s="93"/>
      <c r="E60" s="41" t="str">
        <f t="shared" si="0"/>
        <v/>
      </c>
    </row>
    <row r="61" spans="1:5">
      <c r="A61" s="2"/>
      <c r="B61" s="18"/>
      <c r="C61" s="6"/>
      <c r="D61" s="93"/>
      <c r="E61" s="41" t="str">
        <f t="shared" si="0"/>
        <v/>
      </c>
    </row>
    <row r="62" spans="1:5">
      <c r="A62" s="2"/>
      <c r="B62" s="18"/>
      <c r="C62" s="6"/>
      <c r="D62" s="93"/>
      <c r="E62" s="41" t="str">
        <f t="shared" si="0"/>
        <v/>
      </c>
    </row>
    <row r="63" spans="1:5">
      <c r="A63" s="2"/>
      <c r="B63" s="18"/>
      <c r="C63" s="6"/>
      <c r="D63" s="93"/>
      <c r="E63" s="41" t="str">
        <f t="shared" si="0"/>
        <v/>
      </c>
    </row>
    <row r="64" spans="1:5">
      <c r="A64" s="2"/>
      <c r="B64" s="18"/>
      <c r="C64" s="6"/>
      <c r="D64" s="93"/>
      <c r="E64" s="41" t="str">
        <f t="shared" si="0"/>
        <v/>
      </c>
    </row>
    <row r="65" spans="1:5">
      <c r="A65" s="2"/>
      <c r="B65" s="18"/>
      <c r="C65" s="6"/>
      <c r="D65" s="93"/>
      <c r="E65" s="41" t="str">
        <f t="shared" si="0"/>
        <v/>
      </c>
    </row>
    <row r="66" spans="1:5">
      <c r="A66" s="2"/>
      <c r="B66" s="18"/>
      <c r="C66" s="6"/>
      <c r="D66" s="93"/>
      <c r="E66" s="41" t="str">
        <f t="shared" si="0"/>
        <v/>
      </c>
    </row>
    <row r="67" spans="1:5">
      <c r="A67" s="2"/>
      <c r="B67" s="18"/>
      <c r="C67" s="6"/>
      <c r="D67" s="93"/>
      <c r="E67" s="41" t="str">
        <f t="shared" si="0"/>
        <v/>
      </c>
    </row>
    <row r="68" spans="1:5">
      <c r="A68" s="2"/>
      <c r="B68" s="18"/>
      <c r="C68" s="6"/>
      <c r="D68" s="93"/>
      <c r="E68" s="41" t="str">
        <f t="shared" si="0"/>
        <v/>
      </c>
    </row>
    <row r="69" spans="1:5">
      <c r="A69" s="2"/>
      <c r="B69" s="18"/>
      <c r="C69" s="6"/>
      <c r="D69" s="93"/>
      <c r="E69" s="41" t="str">
        <f t="shared" si="0"/>
        <v/>
      </c>
    </row>
    <row r="70" spans="1:5">
      <c r="A70" s="2"/>
      <c r="B70" s="18"/>
      <c r="C70" s="6"/>
      <c r="D70" s="93"/>
      <c r="E70" s="41" t="str">
        <f t="shared" si="0"/>
        <v/>
      </c>
    </row>
    <row r="71" spans="1:5">
      <c r="A71" s="2"/>
      <c r="B71" s="18"/>
      <c r="C71" s="6"/>
      <c r="D71" s="93"/>
      <c r="E71" s="41" t="str">
        <f t="shared" si="0"/>
        <v/>
      </c>
    </row>
    <row r="72" spans="1:5">
      <c r="A72" s="2"/>
      <c r="B72" s="18"/>
      <c r="C72" s="6"/>
      <c r="D72" s="93"/>
      <c r="E72" s="41" t="str">
        <f t="shared" ref="E72:E100" si="1">IF(C72="Condição de seguridade",1,(IF(C72="Condição de inseguridade",0,(IF(AND(C72="Condição intermediária",D72=""),"",(IF(AND(C72="Condição intermediária",D72&gt;=0.4),-0.35+(2.25*D72),(IF(AND(C72="Condição intermediária",0.4&gt;D72),-0.55+(2.75*D72),"")))))))))</f>
        <v/>
      </c>
    </row>
    <row r="73" spans="1:5">
      <c r="A73" s="2"/>
      <c r="B73" s="18"/>
      <c r="C73" s="6"/>
      <c r="D73" s="93"/>
      <c r="E73" s="41" t="str">
        <f t="shared" si="1"/>
        <v/>
      </c>
    </row>
    <row r="74" spans="1:5">
      <c r="A74" s="2"/>
      <c r="B74" s="18"/>
      <c r="C74" s="6"/>
      <c r="D74" s="93"/>
      <c r="E74" s="41" t="str">
        <f t="shared" si="1"/>
        <v/>
      </c>
    </row>
    <row r="75" spans="1:5">
      <c r="A75" s="2"/>
      <c r="B75" s="18"/>
      <c r="C75" s="6"/>
      <c r="D75" s="93"/>
      <c r="E75" s="41" t="str">
        <f t="shared" si="1"/>
        <v/>
      </c>
    </row>
    <row r="76" spans="1:5">
      <c r="A76" s="2"/>
      <c r="B76" s="18"/>
      <c r="C76" s="6"/>
      <c r="D76" s="93"/>
      <c r="E76" s="41" t="str">
        <f t="shared" si="1"/>
        <v/>
      </c>
    </row>
    <row r="77" spans="1:5">
      <c r="A77" s="2"/>
      <c r="B77" s="18"/>
      <c r="C77" s="6"/>
      <c r="D77" s="93"/>
      <c r="E77" s="41" t="str">
        <f t="shared" si="1"/>
        <v/>
      </c>
    </row>
    <row r="78" spans="1:5">
      <c r="A78" s="2"/>
      <c r="B78" s="18"/>
      <c r="C78" s="6"/>
      <c r="D78" s="93"/>
      <c r="E78" s="41" t="str">
        <f t="shared" si="1"/>
        <v/>
      </c>
    </row>
    <row r="79" spans="1:5">
      <c r="A79" s="2"/>
      <c r="B79" s="18"/>
      <c r="C79" s="6"/>
      <c r="D79" s="93"/>
      <c r="E79" s="41" t="str">
        <f t="shared" si="1"/>
        <v/>
      </c>
    </row>
    <row r="80" spans="1:5">
      <c r="A80" s="2"/>
      <c r="B80" s="18"/>
      <c r="C80" s="6"/>
      <c r="D80" s="93"/>
      <c r="E80" s="41" t="str">
        <f t="shared" si="1"/>
        <v/>
      </c>
    </row>
    <row r="81" spans="1:5">
      <c r="A81" s="2"/>
      <c r="B81" s="18"/>
      <c r="C81" s="6"/>
      <c r="D81" s="93"/>
      <c r="E81" s="41" t="str">
        <f t="shared" si="1"/>
        <v/>
      </c>
    </row>
    <row r="82" spans="1:5">
      <c r="A82" s="2"/>
      <c r="B82" s="18"/>
      <c r="C82" s="6"/>
      <c r="D82" s="93"/>
      <c r="E82" s="41" t="str">
        <f t="shared" si="1"/>
        <v/>
      </c>
    </row>
    <row r="83" spans="1:5">
      <c r="A83" s="2"/>
      <c r="B83" s="18"/>
      <c r="C83" s="6"/>
      <c r="D83" s="93"/>
      <c r="E83" s="41" t="str">
        <f t="shared" si="1"/>
        <v/>
      </c>
    </row>
    <row r="84" spans="1:5">
      <c r="A84" s="2"/>
      <c r="B84" s="18"/>
      <c r="C84" s="6"/>
      <c r="D84" s="93"/>
      <c r="E84" s="41" t="str">
        <f t="shared" si="1"/>
        <v/>
      </c>
    </row>
    <row r="85" spans="1:5">
      <c r="A85" s="2"/>
      <c r="B85" s="18"/>
      <c r="C85" s="6"/>
      <c r="D85" s="93"/>
      <c r="E85" s="41" t="str">
        <f t="shared" si="1"/>
        <v/>
      </c>
    </row>
    <row r="86" spans="1:5">
      <c r="A86" s="2"/>
      <c r="B86" s="18"/>
      <c r="C86" s="6"/>
      <c r="D86" s="93"/>
      <c r="E86" s="41" t="str">
        <f t="shared" si="1"/>
        <v/>
      </c>
    </row>
    <row r="87" spans="1:5">
      <c r="A87" s="2"/>
      <c r="B87" s="18"/>
      <c r="C87" s="6"/>
      <c r="D87" s="93"/>
      <c r="E87" s="41" t="str">
        <f t="shared" si="1"/>
        <v/>
      </c>
    </row>
    <row r="88" spans="1:5">
      <c r="A88" s="2"/>
      <c r="B88" s="18"/>
      <c r="C88" s="6"/>
      <c r="D88" s="93"/>
      <c r="E88" s="41" t="str">
        <f t="shared" si="1"/>
        <v/>
      </c>
    </row>
    <row r="89" spans="1:5">
      <c r="A89" s="2"/>
      <c r="B89" s="18"/>
      <c r="C89" s="6"/>
      <c r="D89" s="93"/>
      <c r="E89" s="41" t="str">
        <f t="shared" si="1"/>
        <v/>
      </c>
    </row>
    <row r="90" spans="1:5">
      <c r="A90" s="2"/>
      <c r="B90" s="18"/>
      <c r="C90" s="6"/>
      <c r="D90" s="93"/>
      <c r="E90" s="41" t="str">
        <f t="shared" si="1"/>
        <v/>
      </c>
    </row>
    <row r="91" spans="1:5">
      <c r="A91" s="2"/>
      <c r="B91" s="18"/>
      <c r="C91" s="6"/>
      <c r="D91" s="93"/>
      <c r="E91" s="41" t="str">
        <f t="shared" si="1"/>
        <v/>
      </c>
    </row>
    <row r="92" spans="1:5">
      <c r="A92" s="2"/>
      <c r="B92" s="18"/>
      <c r="C92" s="6"/>
      <c r="D92" s="93"/>
      <c r="E92" s="41" t="str">
        <f t="shared" si="1"/>
        <v/>
      </c>
    </row>
    <row r="93" spans="1:5">
      <c r="A93" s="2"/>
      <c r="B93" s="18"/>
      <c r="C93" s="6"/>
      <c r="D93" s="93"/>
      <c r="E93" s="41" t="str">
        <f t="shared" si="1"/>
        <v/>
      </c>
    </row>
    <row r="94" spans="1:5">
      <c r="A94" s="2"/>
      <c r="B94" s="18"/>
      <c r="C94" s="6"/>
      <c r="D94" s="93"/>
      <c r="E94" s="41" t="str">
        <f t="shared" si="1"/>
        <v/>
      </c>
    </row>
    <row r="95" spans="1:5">
      <c r="A95" s="2"/>
      <c r="B95" s="18"/>
      <c r="C95" s="6"/>
      <c r="D95" s="93"/>
      <c r="E95" s="41" t="str">
        <f t="shared" si="1"/>
        <v/>
      </c>
    </row>
    <row r="96" spans="1:5">
      <c r="A96" s="2"/>
      <c r="B96" s="18"/>
      <c r="C96" s="6"/>
      <c r="D96" s="93"/>
      <c r="E96" s="41" t="str">
        <f t="shared" si="1"/>
        <v/>
      </c>
    </row>
    <row r="97" spans="1:5">
      <c r="A97" s="2"/>
      <c r="B97" s="18"/>
      <c r="C97" s="6"/>
      <c r="D97" s="93"/>
      <c r="E97" s="41" t="str">
        <f t="shared" si="1"/>
        <v/>
      </c>
    </row>
    <row r="98" spans="1:5">
      <c r="A98" s="2"/>
      <c r="B98" s="18"/>
      <c r="C98" s="6"/>
      <c r="D98" s="93"/>
      <c r="E98" s="41" t="str">
        <f t="shared" si="1"/>
        <v/>
      </c>
    </row>
    <row r="99" spans="1:5">
      <c r="A99" s="2"/>
      <c r="B99" s="18"/>
      <c r="C99" s="6"/>
      <c r="D99" s="93"/>
      <c r="E99" s="41" t="str">
        <f t="shared" si="1"/>
        <v/>
      </c>
    </row>
    <row r="100" spans="1:5" ht="15" thickBot="1">
      <c r="A100" s="2"/>
      <c r="B100" s="19"/>
      <c r="C100" s="20"/>
      <c r="D100" s="94"/>
      <c r="E100" s="42" t="str">
        <f t="shared" si="1"/>
        <v/>
      </c>
    </row>
  </sheetData>
  <conditionalFormatting sqref="E7:E100">
    <cfRule type="containsBlanks" dxfId="31" priority="1" stopIfTrue="1">
      <formula>LEN(TRIM(E7))=0</formula>
    </cfRule>
    <cfRule type="cellIs" dxfId="30" priority="2" stopIfTrue="1" operator="equal">
      <formula>0</formula>
    </cfRule>
    <cfRule type="cellIs" dxfId="29" priority="3" stopIfTrue="1" operator="equal">
      <formula>1</formula>
    </cfRule>
    <cfRule type="cellIs" dxfId="28" priority="4" operator="between">
      <formula>0</formula>
      <formula>1</formula>
    </cfRule>
  </conditionalFormatting>
  <dataValidations count="2">
    <dataValidation type="list" allowBlank="1" showInputMessage="1" showErrorMessage="1" sqref="C7:C100" xr:uid="{460E1584-7436-4ED2-A323-0DA647FF6359}">
      <formula1>"Condição de seguridade,Condição intermediária,Condição de inseguridade"</formula1>
    </dataValidation>
    <dataValidation type="decimal" allowBlank="1" showInputMessage="1" showErrorMessage="1" promptTitle="Inserir valor em porcentagem" prompt="O valor deve ser igual ou superior a 20% e inferior a 60%, conforme critérios de avaliação do indicador" sqref="D7:D100" xr:uid="{DEE3E225-B2C4-4DED-BE1E-4486705CD05D}">
      <formula1>0.2</formula1>
      <formula2>0.6</formula2>
    </dataValidation>
  </dataValidation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6481E-0E0B-4BE8-B438-73CE7D8C6816}">
  <sheetPr>
    <tabColor rgb="FFFF9999"/>
  </sheetPr>
  <dimension ref="A1:L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customWidth="1"/>
    <col min="2" max="2" width="20.77734375" customWidth="1"/>
    <col min="3" max="3" width="21.88671875" customWidth="1"/>
    <col min="4" max="4" width="31.77734375" customWidth="1"/>
    <col min="5" max="5" width="12.33203125" customWidth="1"/>
    <col min="7" max="7" width="12.44140625" customWidth="1"/>
  </cols>
  <sheetData>
    <row r="1" spans="1:12" ht="15" thickBot="1">
      <c r="A1" s="5"/>
      <c r="B1" s="24" t="s">
        <v>14</v>
      </c>
      <c r="C1" s="5"/>
      <c r="D1" s="5"/>
      <c r="E1" s="5"/>
    </row>
    <row r="2" spans="1:12" ht="17.399999999999999">
      <c r="A2" s="5"/>
      <c r="B2" s="26" t="s">
        <v>15</v>
      </c>
      <c r="C2" s="32" t="s">
        <v>16</v>
      </c>
      <c r="D2" s="11"/>
      <c r="E2" s="12"/>
    </row>
    <row r="3" spans="1:12" ht="17.399999999999999">
      <c r="A3" s="5"/>
      <c r="B3" s="22" t="s">
        <v>0</v>
      </c>
      <c r="C3" s="3" t="s">
        <v>151</v>
      </c>
      <c r="D3" s="1"/>
      <c r="E3" s="23"/>
    </row>
    <row r="4" spans="1:12" ht="17.399999999999999">
      <c r="A4" s="5"/>
      <c r="B4" s="22" t="s">
        <v>2</v>
      </c>
      <c r="C4" s="3" t="s">
        <v>102</v>
      </c>
      <c r="D4" s="1"/>
      <c r="E4" s="13"/>
    </row>
    <row r="5" spans="1:12" ht="22.8">
      <c r="A5" s="5"/>
      <c r="B5" s="14" t="s">
        <v>4</v>
      </c>
      <c r="C5" s="7" t="s">
        <v>4</v>
      </c>
      <c r="D5" s="7" t="s">
        <v>148</v>
      </c>
      <c r="E5" s="15" t="s">
        <v>11</v>
      </c>
      <c r="G5" s="4"/>
      <c r="H5" s="4"/>
      <c r="I5" s="4"/>
      <c r="J5" s="4"/>
      <c r="K5" s="4"/>
      <c r="L5" s="4"/>
    </row>
    <row r="6" spans="1:12" ht="43.2" customHeight="1">
      <c r="A6" s="5"/>
      <c r="B6" s="37" t="s">
        <v>9</v>
      </c>
      <c r="C6" s="38" t="s">
        <v>10</v>
      </c>
      <c r="D6" s="38" t="s">
        <v>152</v>
      </c>
      <c r="E6" s="17" t="s">
        <v>12</v>
      </c>
      <c r="G6" s="4"/>
      <c r="H6" s="4"/>
      <c r="I6" s="4"/>
      <c r="J6" s="4"/>
      <c r="K6" s="4"/>
      <c r="L6" s="4"/>
    </row>
    <row r="7" spans="1:12">
      <c r="A7" s="5"/>
      <c r="B7" s="18" t="s">
        <v>222</v>
      </c>
      <c r="C7" s="99" t="s">
        <v>18</v>
      </c>
      <c r="D7" s="93"/>
      <c r="E7" s="41">
        <f>IF(C7="Condição de seguridade",1,(IF(C7="Condição de inseguridade",0,(IF(AND(C7="Condição intermediária",D7=""),"",(IF(AND(C7="Condição intermediária",D7&lt;0.25),1-(1.92*D7),(IF(AND(C7="Condição intermediária",D7&gt;=0.25),1.04-(2.08*D7),"")))))))))</f>
        <v>1</v>
      </c>
      <c r="G7" s="4"/>
      <c r="H7" s="4"/>
      <c r="I7" s="4"/>
      <c r="J7" s="4"/>
      <c r="K7" s="4"/>
      <c r="L7" s="4"/>
    </row>
    <row r="8" spans="1:12" ht="15" customHeight="1">
      <c r="A8" s="5"/>
      <c r="B8" s="18" t="s">
        <v>223</v>
      </c>
      <c r="C8" s="6" t="s">
        <v>20</v>
      </c>
      <c r="D8" s="93">
        <v>0.3</v>
      </c>
      <c r="E8" s="41">
        <f t="shared" ref="E8:E71" si="0">IF(C8="Condição de seguridade",1,(IF(C8="Condição de inseguridade",0,(IF(AND(C8="Condição intermediária",D8=""),"",(IF(AND(C8="Condição intermediária",D8&lt;0.25),1-(1.92*D8),(IF(AND(C8="Condição intermediária",D8&gt;=0.25),1.04-(2.08*D8),"")))))))))</f>
        <v>0.41600000000000004</v>
      </c>
      <c r="G8" s="4"/>
      <c r="H8" s="40"/>
      <c r="I8" s="10"/>
      <c r="J8" s="4"/>
      <c r="K8" s="4"/>
      <c r="L8" s="4"/>
    </row>
    <row r="9" spans="1:12">
      <c r="A9" s="5"/>
      <c r="B9" s="18" t="s">
        <v>224</v>
      </c>
      <c r="C9" s="6" t="s">
        <v>13</v>
      </c>
      <c r="D9" s="93"/>
      <c r="E9" s="41">
        <f t="shared" si="0"/>
        <v>0</v>
      </c>
      <c r="G9" s="39"/>
      <c r="H9" s="4"/>
      <c r="I9" s="4"/>
      <c r="J9" s="4"/>
      <c r="K9" s="4"/>
      <c r="L9" s="4"/>
    </row>
    <row r="10" spans="1:12">
      <c r="A10" s="5"/>
      <c r="B10" s="18"/>
      <c r="C10" s="6"/>
      <c r="D10" s="93"/>
      <c r="E10" s="41" t="str">
        <f t="shared" si="0"/>
        <v/>
      </c>
      <c r="G10" s="39"/>
      <c r="H10" s="4"/>
      <c r="I10" s="4"/>
      <c r="J10" s="4"/>
      <c r="K10" s="4"/>
      <c r="L10" s="4"/>
    </row>
    <row r="11" spans="1:12">
      <c r="A11" s="5"/>
      <c r="B11" s="18"/>
      <c r="C11" s="6"/>
      <c r="D11" s="93"/>
      <c r="E11" s="41" t="str">
        <f t="shared" si="0"/>
        <v/>
      </c>
      <c r="G11" s="39"/>
      <c r="H11" s="4"/>
      <c r="I11" s="4"/>
      <c r="J11" s="4"/>
      <c r="K11" s="4"/>
      <c r="L11" s="4"/>
    </row>
    <row r="12" spans="1:12">
      <c r="A12" s="5"/>
      <c r="B12" s="18"/>
      <c r="C12" s="6"/>
      <c r="D12" s="93"/>
      <c r="E12" s="41" t="str">
        <f t="shared" si="0"/>
        <v/>
      </c>
      <c r="G12" s="4"/>
      <c r="H12" s="4"/>
      <c r="I12" s="4"/>
      <c r="J12" s="4"/>
      <c r="K12" s="4"/>
      <c r="L12" s="4"/>
    </row>
    <row r="13" spans="1:12">
      <c r="A13" s="5"/>
      <c r="B13" s="18"/>
      <c r="C13" s="6"/>
      <c r="D13" s="93"/>
      <c r="E13" s="41" t="str">
        <f t="shared" si="0"/>
        <v/>
      </c>
      <c r="G13" s="4"/>
      <c r="H13" s="4"/>
      <c r="I13" s="4"/>
      <c r="J13" s="4"/>
      <c r="K13" s="4"/>
      <c r="L13" s="4"/>
    </row>
    <row r="14" spans="1:12">
      <c r="A14" s="5"/>
      <c r="B14" s="18"/>
      <c r="C14" s="6"/>
      <c r="D14" s="93"/>
      <c r="E14" s="41" t="str">
        <f t="shared" si="0"/>
        <v/>
      </c>
      <c r="G14" s="4"/>
      <c r="H14" s="4"/>
      <c r="I14" s="4"/>
      <c r="J14" s="4"/>
      <c r="K14" s="4"/>
      <c r="L14" s="4"/>
    </row>
    <row r="15" spans="1:12">
      <c r="A15" s="5"/>
      <c r="B15" s="18"/>
      <c r="C15" s="6"/>
      <c r="D15" s="93"/>
      <c r="E15" s="41" t="str">
        <f t="shared" si="0"/>
        <v/>
      </c>
      <c r="G15" s="4"/>
      <c r="H15" s="4"/>
      <c r="I15" s="4"/>
      <c r="J15" s="4"/>
      <c r="K15" s="4"/>
      <c r="L15" s="4"/>
    </row>
    <row r="16" spans="1:12">
      <c r="A16" s="5"/>
      <c r="B16" s="18"/>
      <c r="C16" s="6"/>
      <c r="D16" s="93"/>
      <c r="E16" s="41" t="str">
        <f t="shared" si="0"/>
        <v/>
      </c>
    </row>
    <row r="17" spans="1:5">
      <c r="A17" s="5"/>
      <c r="B17" s="18"/>
      <c r="C17" s="6"/>
      <c r="D17" s="93"/>
      <c r="E17" s="41" t="str">
        <f t="shared" si="0"/>
        <v/>
      </c>
    </row>
    <row r="18" spans="1:5">
      <c r="A18" s="5"/>
      <c r="B18" s="18"/>
      <c r="C18" s="6"/>
      <c r="D18" s="93"/>
      <c r="E18" s="41" t="str">
        <f t="shared" si="0"/>
        <v/>
      </c>
    </row>
    <row r="19" spans="1:5">
      <c r="A19" s="5"/>
      <c r="B19" s="18"/>
      <c r="C19" s="6"/>
      <c r="D19" s="93"/>
      <c r="E19" s="41" t="str">
        <f t="shared" si="0"/>
        <v/>
      </c>
    </row>
    <row r="20" spans="1:5">
      <c r="A20" s="5"/>
      <c r="B20" s="18"/>
      <c r="C20" s="6"/>
      <c r="D20" s="93"/>
      <c r="E20" s="41" t="str">
        <f t="shared" si="0"/>
        <v/>
      </c>
    </row>
    <row r="21" spans="1:5">
      <c r="A21" s="2"/>
      <c r="B21" s="18"/>
      <c r="C21" s="6"/>
      <c r="D21" s="93"/>
      <c r="E21" s="41" t="str">
        <f t="shared" si="0"/>
        <v/>
      </c>
    </row>
    <row r="22" spans="1:5">
      <c r="A22" s="2"/>
      <c r="B22" s="18"/>
      <c r="C22" s="6"/>
      <c r="D22" s="93"/>
      <c r="E22" s="41" t="str">
        <f t="shared" si="0"/>
        <v/>
      </c>
    </row>
    <row r="23" spans="1:5">
      <c r="A23" s="2"/>
      <c r="B23" s="18"/>
      <c r="C23" s="6"/>
      <c r="D23" s="93"/>
      <c r="E23" s="41" t="str">
        <f t="shared" si="0"/>
        <v/>
      </c>
    </row>
    <row r="24" spans="1:5">
      <c r="A24" s="2"/>
      <c r="B24" s="18"/>
      <c r="C24" s="6"/>
      <c r="D24" s="93"/>
      <c r="E24" s="41" t="str">
        <f t="shared" si="0"/>
        <v/>
      </c>
    </row>
    <row r="25" spans="1:5">
      <c r="A25" s="2"/>
      <c r="B25" s="18"/>
      <c r="C25" s="6"/>
      <c r="D25" s="93"/>
      <c r="E25" s="41" t="str">
        <f t="shared" si="0"/>
        <v/>
      </c>
    </row>
    <row r="26" spans="1:5">
      <c r="A26" s="2"/>
      <c r="B26" s="18"/>
      <c r="C26" s="6"/>
      <c r="D26" s="93"/>
      <c r="E26" s="41" t="str">
        <f t="shared" si="0"/>
        <v/>
      </c>
    </row>
    <row r="27" spans="1:5">
      <c r="A27" s="2"/>
      <c r="B27" s="18"/>
      <c r="C27" s="6"/>
      <c r="D27" s="93"/>
      <c r="E27" s="41" t="str">
        <f t="shared" si="0"/>
        <v/>
      </c>
    </row>
    <row r="28" spans="1:5">
      <c r="A28" s="2"/>
      <c r="B28" s="18"/>
      <c r="C28" s="6"/>
      <c r="D28" s="93"/>
      <c r="E28" s="41" t="str">
        <f t="shared" si="0"/>
        <v/>
      </c>
    </row>
    <row r="29" spans="1:5">
      <c r="A29" s="2"/>
      <c r="B29" s="18"/>
      <c r="C29" s="6"/>
      <c r="D29" s="93"/>
      <c r="E29" s="41" t="str">
        <f t="shared" si="0"/>
        <v/>
      </c>
    </row>
    <row r="30" spans="1:5">
      <c r="A30" s="2"/>
      <c r="B30" s="18"/>
      <c r="C30" s="6"/>
      <c r="D30" s="93"/>
      <c r="E30" s="41" t="str">
        <f t="shared" si="0"/>
        <v/>
      </c>
    </row>
    <row r="31" spans="1:5">
      <c r="A31" s="2"/>
      <c r="B31" s="18"/>
      <c r="C31" s="6"/>
      <c r="D31" s="93"/>
      <c r="E31" s="41" t="str">
        <f t="shared" si="0"/>
        <v/>
      </c>
    </row>
    <row r="32" spans="1:5">
      <c r="A32" s="2"/>
      <c r="B32" s="18"/>
      <c r="C32" s="6"/>
      <c r="D32" s="93"/>
      <c r="E32" s="41" t="str">
        <f t="shared" si="0"/>
        <v/>
      </c>
    </row>
    <row r="33" spans="1:5">
      <c r="A33" s="2"/>
      <c r="B33" s="18"/>
      <c r="C33" s="6"/>
      <c r="D33" s="93"/>
      <c r="E33" s="41" t="str">
        <f t="shared" si="0"/>
        <v/>
      </c>
    </row>
    <row r="34" spans="1:5">
      <c r="A34" s="2"/>
      <c r="B34" s="18"/>
      <c r="C34" s="6"/>
      <c r="D34" s="93"/>
      <c r="E34" s="41" t="str">
        <f t="shared" si="0"/>
        <v/>
      </c>
    </row>
    <row r="35" spans="1:5">
      <c r="A35" s="2"/>
      <c r="B35" s="18"/>
      <c r="C35" s="6"/>
      <c r="D35" s="93"/>
      <c r="E35" s="41" t="str">
        <f t="shared" si="0"/>
        <v/>
      </c>
    </row>
    <row r="36" spans="1:5">
      <c r="A36" s="2"/>
      <c r="B36" s="18"/>
      <c r="C36" s="6"/>
      <c r="D36" s="93"/>
      <c r="E36" s="41" t="str">
        <f t="shared" si="0"/>
        <v/>
      </c>
    </row>
    <row r="37" spans="1:5">
      <c r="A37" s="2"/>
      <c r="B37" s="18"/>
      <c r="C37" s="6"/>
      <c r="D37" s="93"/>
      <c r="E37" s="41" t="str">
        <f t="shared" si="0"/>
        <v/>
      </c>
    </row>
    <row r="38" spans="1:5">
      <c r="A38" s="2"/>
      <c r="B38" s="18"/>
      <c r="C38" s="6"/>
      <c r="D38" s="93"/>
      <c r="E38" s="41" t="str">
        <f t="shared" si="0"/>
        <v/>
      </c>
    </row>
    <row r="39" spans="1:5">
      <c r="A39" s="2"/>
      <c r="B39" s="18"/>
      <c r="C39" s="6"/>
      <c r="D39" s="93"/>
      <c r="E39" s="41" t="str">
        <f t="shared" si="0"/>
        <v/>
      </c>
    </row>
    <row r="40" spans="1:5">
      <c r="A40" s="2"/>
      <c r="B40" s="18"/>
      <c r="C40" s="6"/>
      <c r="D40" s="93"/>
      <c r="E40" s="41" t="str">
        <f t="shared" si="0"/>
        <v/>
      </c>
    </row>
    <row r="41" spans="1:5">
      <c r="A41" s="2"/>
      <c r="B41" s="18"/>
      <c r="C41" s="6"/>
      <c r="D41" s="93"/>
      <c r="E41" s="41" t="str">
        <f t="shared" si="0"/>
        <v/>
      </c>
    </row>
    <row r="42" spans="1:5">
      <c r="A42" s="2"/>
      <c r="B42" s="18"/>
      <c r="C42" s="6"/>
      <c r="D42" s="93"/>
      <c r="E42" s="41" t="str">
        <f t="shared" si="0"/>
        <v/>
      </c>
    </row>
    <row r="43" spans="1:5">
      <c r="A43" s="2"/>
      <c r="B43" s="18"/>
      <c r="C43" s="6"/>
      <c r="D43" s="93"/>
      <c r="E43" s="41" t="str">
        <f t="shared" si="0"/>
        <v/>
      </c>
    </row>
    <row r="44" spans="1:5">
      <c r="A44" s="2"/>
      <c r="B44" s="18"/>
      <c r="C44" s="6"/>
      <c r="D44" s="93"/>
      <c r="E44" s="41" t="str">
        <f t="shared" si="0"/>
        <v/>
      </c>
    </row>
    <row r="45" spans="1:5">
      <c r="A45" s="2"/>
      <c r="B45" s="18"/>
      <c r="C45" s="6"/>
      <c r="D45" s="93"/>
      <c r="E45" s="41" t="str">
        <f t="shared" si="0"/>
        <v/>
      </c>
    </row>
    <row r="46" spans="1:5">
      <c r="A46" s="2"/>
      <c r="B46" s="18"/>
      <c r="C46" s="6"/>
      <c r="D46" s="93"/>
      <c r="E46" s="41" t="str">
        <f t="shared" si="0"/>
        <v/>
      </c>
    </row>
    <row r="47" spans="1:5">
      <c r="A47" s="2"/>
      <c r="B47" s="18"/>
      <c r="C47" s="6"/>
      <c r="D47" s="93"/>
      <c r="E47" s="41" t="str">
        <f t="shared" si="0"/>
        <v/>
      </c>
    </row>
    <row r="48" spans="1:5">
      <c r="A48" s="2"/>
      <c r="B48" s="18"/>
      <c r="C48" s="6"/>
      <c r="D48" s="93"/>
      <c r="E48" s="41" t="str">
        <f t="shared" si="0"/>
        <v/>
      </c>
    </row>
    <row r="49" spans="1:5">
      <c r="A49" s="2"/>
      <c r="B49" s="18"/>
      <c r="C49" s="6"/>
      <c r="D49" s="93"/>
      <c r="E49" s="41" t="str">
        <f t="shared" si="0"/>
        <v/>
      </c>
    </row>
    <row r="50" spans="1:5">
      <c r="A50" s="2"/>
      <c r="B50" s="18"/>
      <c r="C50" s="6"/>
      <c r="D50" s="93"/>
      <c r="E50" s="41" t="str">
        <f t="shared" si="0"/>
        <v/>
      </c>
    </row>
    <row r="51" spans="1:5">
      <c r="A51" s="2"/>
      <c r="B51" s="18"/>
      <c r="C51" s="6"/>
      <c r="D51" s="93"/>
      <c r="E51" s="41" t="str">
        <f t="shared" si="0"/>
        <v/>
      </c>
    </row>
    <row r="52" spans="1:5">
      <c r="A52" s="2"/>
      <c r="B52" s="18"/>
      <c r="C52" s="6"/>
      <c r="D52" s="93"/>
      <c r="E52" s="41" t="str">
        <f t="shared" si="0"/>
        <v/>
      </c>
    </row>
    <row r="53" spans="1:5">
      <c r="A53" s="2"/>
      <c r="B53" s="18"/>
      <c r="C53" s="6"/>
      <c r="D53" s="93"/>
      <c r="E53" s="41" t="str">
        <f t="shared" si="0"/>
        <v/>
      </c>
    </row>
    <row r="54" spans="1:5">
      <c r="A54" s="2"/>
      <c r="B54" s="18"/>
      <c r="C54" s="6"/>
      <c r="D54" s="93"/>
      <c r="E54" s="41" t="str">
        <f t="shared" si="0"/>
        <v/>
      </c>
    </row>
    <row r="55" spans="1:5">
      <c r="A55" s="2"/>
      <c r="B55" s="18"/>
      <c r="C55" s="6"/>
      <c r="D55" s="93"/>
      <c r="E55" s="41" t="str">
        <f t="shared" si="0"/>
        <v/>
      </c>
    </row>
    <row r="56" spans="1:5">
      <c r="A56" s="2"/>
      <c r="B56" s="18"/>
      <c r="C56" s="6"/>
      <c r="D56" s="93"/>
      <c r="E56" s="41" t="str">
        <f t="shared" si="0"/>
        <v/>
      </c>
    </row>
    <row r="57" spans="1:5">
      <c r="A57" s="2"/>
      <c r="B57" s="18"/>
      <c r="C57" s="6"/>
      <c r="D57" s="93"/>
      <c r="E57" s="41" t="str">
        <f t="shared" si="0"/>
        <v/>
      </c>
    </row>
    <row r="58" spans="1:5">
      <c r="A58" s="2"/>
      <c r="B58" s="18"/>
      <c r="C58" s="6"/>
      <c r="D58" s="93"/>
      <c r="E58" s="41" t="str">
        <f t="shared" si="0"/>
        <v/>
      </c>
    </row>
    <row r="59" spans="1:5">
      <c r="A59" s="2"/>
      <c r="B59" s="18"/>
      <c r="C59" s="6"/>
      <c r="D59" s="93"/>
      <c r="E59" s="41" t="str">
        <f t="shared" si="0"/>
        <v/>
      </c>
    </row>
    <row r="60" spans="1:5">
      <c r="A60" s="2"/>
      <c r="B60" s="18"/>
      <c r="C60" s="6"/>
      <c r="D60" s="93"/>
      <c r="E60" s="41" t="str">
        <f t="shared" si="0"/>
        <v/>
      </c>
    </row>
    <row r="61" spans="1:5">
      <c r="A61" s="2"/>
      <c r="B61" s="18"/>
      <c r="C61" s="6"/>
      <c r="D61" s="93"/>
      <c r="E61" s="41" t="str">
        <f t="shared" si="0"/>
        <v/>
      </c>
    </row>
    <row r="62" spans="1:5">
      <c r="A62" s="2"/>
      <c r="B62" s="18"/>
      <c r="C62" s="6"/>
      <c r="D62" s="93"/>
      <c r="E62" s="41" t="str">
        <f t="shared" si="0"/>
        <v/>
      </c>
    </row>
    <row r="63" spans="1:5">
      <c r="A63" s="2"/>
      <c r="B63" s="18"/>
      <c r="C63" s="6"/>
      <c r="D63" s="93"/>
      <c r="E63" s="41" t="str">
        <f t="shared" si="0"/>
        <v/>
      </c>
    </row>
    <row r="64" spans="1:5">
      <c r="A64" s="2"/>
      <c r="B64" s="18"/>
      <c r="C64" s="6"/>
      <c r="D64" s="93"/>
      <c r="E64" s="41" t="str">
        <f t="shared" si="0"/>
        <v/>
      </c>
    </row>
    <row r="65" spans="1:5">
      <c r="A65" s="2"/>
      <c r="B65" s="18"/>
      <c r="C65" s="6"/>
      <c r="D65" s="93"/>
      <c r="E65" s="41" t="str">
        <f t="shared" si="0"/>
        <v/>
      </c>
    </row>
    <row r="66" spans="1:5">
      <c r="A66" s="2"/>
      <c r="B66" s="18"/>
      <c r="C66" s="6"/>
      <c r="D66" s="93"/>
      <c r="E66" s="41" t="str">
        <f t="shared" si="0"/>
        <v/>
      </c>
    </row>
    <row r="67" spans="1:5">
      <c r="A67" s="2"/>
      <c r="B67" s="18"/>
      <c r="C67" s="6"/>
      <c r="D67" s="93"/>
      <c r="E67" s="41" t="str">
        <f t="shared" si="0"/>
        <v/>
      </c>
    </row>
    <row r="68" spans="1:5">
      <c r="A68" s="2"/>
      <c r="B68" s="18"/>
      <c r="C68" s="6"/>
      <c r="D68" s="93"/>
      <c r="E68" s="41" t="str">
        <f t="shared" si="0"/>
        <v/>
      </c>
    </row>
    <row r="69" spans="1:5">
      <c r="A69" s="2"/>
      <c r="B69" s="18"/>
      <c r="C69" s="6"/>
      <c r="D69" s="93"/>
      <c r="E69" s="41" t="str">
        <f t="shared" si="0"/>
        <v/>
      </c>
    </row>
    <row r="70" spans="1:5">
      <c r="A70" s="2"/>
      <c r="B70" s="18"/>
      <c r="C70" s="6"/>
      <c r="D70" s="93"/>
      <c r="E70" s="41" t="str">
        <f t="shared" si="0"/>
        <v/>
      </c>
    </row>
    <row r="71" spans="1:5">
      <c r="A71" s="2"/>
      <c r="B71" s="18"/>
      <c r="C71" s="6"/>
      <c r="D71" s="93"/>
      <c r="E71" s="41" t="str">
        <f t="shared" si="0"/>
        <v/>
      </c>
    </row>
    <row r="72" spans="1:5">
      <c r="A72" s="2"/>
      <c r="B72" s="18"/>
      <c r="C72" s="6"/>
      <c r="D72" s="93"/>
      <c r="E72" s="41" t="str">
        <f t="shared" ref="E72:E100" si="1">IF(C72="Condição de seguridade",1,(IF(C72="Condição de inseguridade",0,(IF(AND(C72="Condição intermediária",D72=""),"",(IF(AND(C72="Condição intermediária",D72&lt;0.25),1-(1.92*D72),(IF(AND(C72="Condição intermediária",D72&gt;=0.25),1.04-(2.08*D72),"")))))))))</f>
        <v/>
      </c>
    </row>
    <row r="73" spans="1:5">
      <c r="A73" s="2"/>
      <c r="B73" s="18"/>
      <c r="C73" s="6"/>
      <c r="D73" s="93"/>
      <c r="E73" s="41" t="str">
        <f t="shared" si="1"/>
        <v/>
      </c>
    </row>
    <row r="74" spans="1:5">
      <c r="A74" s="2"/>
      <c r="B74" s="18"/>
      <c r="C74" s="6"/>
      <c r="D74" s="93"/>
      <c r="E74" s="41" t="str">
        <f t="shared" si="1"/>
        <v/>
      </c>
    </row>
    <row r="75" spans="1:5">
      <c r="A75" s="2"/>
      <c r="B75" s="18"/>
      <c r="C75" s="6"/>
      <c r="D75" s="93"/>
      <c r="E75" s="41" t="str">
        <f t="shared" si="1"/>
        <v/>
      </c>
    </row>
    <row r="76" spans="1:5">
      <c r="A76" s="2"/>
      <c r="B76" s="18"/>
      <c r="C76" s="6"/>
      <c r="D76" s="93"/>
      <c r="E76" s="41" t="str">
        <f t="shared" si="1"/>
        <v/>
      </c>
    </row>
    <row r="77" spans="1:5">
      <c r="A77" s="2"/>
      <c r="B77" s="18"/>
      <c r="C77" s="6"/>
      <c r="D77" s="93"/>
      <c r="E77" s="41" t="str">
        <f t="shared" si="1"/>
        <v/>
      </c>
    </row>
    <row r="78" spans="1:5">
      <c r="A78" s="2"/>
      <c r="B78" s="18"/>
      <c r="C78" s="6"/>
      <c r="D78" s="93"/>
      <c r="E78" s="41" t="str">
        <f t="shared" si="1"/>
        <v/>
      </c>
    </row>
    <row r="79" spans="1:5">
      <c r="A79" s="2"/>
      <c r="B79" s="18"/>
      <c r="C79" s="6"/>
      <c r="D79" s="93"/>
      <c r="E79" s="41" t="str">
        <f t="shared" si="1"/>
        <v/>
      </c>
    </row>
    <row r="80" spans="1:5">
      <c r="A80" s="2"/>
      <c r="B80" s="18"/>
      <c r="C80" s="6"/>
      <c r="D80" s="93"/>
      <c r="E80" s="41" t="str">
        <f t="shared" si="1"/>
        <v/>
      </c>
    </row>
    <row r="81" spans="1:5">
      <c r="A81" s="2"/>
      <c r="B81" s="18"/>
      <c r="C81" s="6"/>
      <c r="D81" s="93"/>
      <c r="E81" s="41" t="str">
        <f t="shared" si="1"/>
        <v/>
      </c>
    </row>
    <row r="82" spans="1:5">
      <c r="A82" s="2"/>
      <c r="B82" s="18"/>
      <c r="C82" s="6"/>
      <c r="D82" s="93"/>
      <c r="E82" s="41" t="str">
        <f t="shared" si="1"/>
        <v/>
      </c>
    </row>
    <row r="83" spans="1:5">
      <c r="A83" s="2"/>
      <c r="B83" s="18"/>
      <c r="C83" s="6"/>
      <c r="D83" s="93"/>
      <c r="E83" s="41" t="str">
        <f t="shared" si="1"/>
        <v/>
      </c>
    </row>
    <row r="84" spans="1:5">
      <c r="A84" s="2"/>
      <c r="B84" s="18"/>
      <c r="C84" s="6"/>
      <c r="D84" s="93"/>
      <c r="E84" s="41" t="str">
        <f t="shared" si="1"/>
        <v/>
      </c>
    </row>
    <row r="85" spans="1:5">
      <c r="A85" s="2"/>
      <c r="B85" s="18"/>
      <c r="C85" s="6"/>
      <c r="D85" s="93"/>
      <c r="E85" s="41" t="str">
        <f t="shared" si="1"/>
        <v/>
      </c>
    </row>
    <row r="86" spans="1:5">
      <c r="A86" s="2"/>
      <c r="B86" s="18"/>
      <c r="C86" s="6"/>
      <c r="D86" s="93"/>
      <c r="E86" s="41" t="str">
        <f t="shared" si="1"/>
        <v/>
      </c>
    </row>
    <row r="87" spans="1:5">
      <c r="A87" s="2"/>
      <c r="B87" s="18"/>
      <c r="C87" s="6"/>
      <c r="D87" s="93"/>
      <c r="E87" s="41" t="str">
        <f t="shared" si="1"/>
        <v/>
      </c>
    </row>
    <row r="88" spans="1:5">
      <c r="A88" s="2"/>
      <c r="B88" s="18"/>
      <c r="C88" s="6"/>
      <c r="D88" s="93"/>
      <c r="E88" s="41" t="str">
        <f t="shared" si="1"/>
        <v/>
      </c>
    </row>
    <row r="89" spans="1:5">
      <c r="A89" s="2"/>
      <c r="B89" s="18"/>
      <c r="C89" s="6"/>
      <c r="D89" s="93"/>
      <c r="E89" s="41" t="str">
        <f t="shared" si="1"/>
        <v/>
      </c>
    </row>
    <row r="90" spans="1:5">
      <c r="A90" s="2"/>
      <c r="B90" s="18"/>
      <c r="C90" s="6"/>
      <c r="D90" s="93"/>
      <c r="E90" s="41" t="str">
        <f t="shared" si="1"/>
        <v/>
      </c>
    </row>
    <row r="91" spans="1:5">
      <c r="A91" s="2"/>
      <c r="B91" s="18"/>
      <c r="C91" s="6"/>
      <c r="D91" s="93"/>
      <c r="E91" s="41" t="str">
        <f t="shared" si="1"/>
        <v/>
      </c>
    </row>
    <row r="92" spans="1:5">
      <c r="A92" s="2"/>
      <c r="B92" s="18"/>
      <c r="C92" s="6"/>
      <c r="D92" s="93"/>
      <c r="E92" s="41" t="str">
        <f t="shared" si="1"/>
        <v/>
      </c>
    </row>
    <row r="93" spans="1:5">
      <c r="A93" s="2"/>
      <c r="B93" s="18"/>
      <c r="C93" s="6"/>
      <c r="D93" s="93"/>
      <c r="E93" s="41" t="str">
        <f t="shared" si="1"/>
        <v/>
      </c>
    </row>
    <row r="94" spans="1:5">
      <c r="A94" s="2"/>
      <c r="B94" s="18"/>
      <c r="C94" s="6"/>
      <c r="D94" s="93"/>
      <c r="E94" s="41" t="str">
        <f t="shared" si="1"/>
        <v/>
      </c>
    </row>
    <row r="95" spans="1:5">
      <c r="A95" s="2"/>
      <c r="B95" s="18"/>
      <c r="C95" s="6"/>
      <c r="D95" s="93"/>
      <c r="E95" s="41" t="str">
        <f t="shared" si="1"/>
        <v/>
      </c>
    </row>
    <row r="96" spans="1:5">
      <c r="A96" s="2"/>
      <c r="B96" s="18"/>
      <c r="C96" s="6"/>
      <c r="D96" s="93"/>
      <c r="E96" s="41" t="str">
        <f t="shared" si="1"/>
        <v/>
      </c>
    </row>
    <row r="97" spans="1:5">
      <c r="A97" s="2"/>
      <c r="B97" s="18"/>
      <c r="C97" s="6"/>
      <c r="D97" s="93"/>
      <c r="E97" s="41" t="str">
        <f t="shared" si="1"/>
        <v/>
      </c>
    </row>
    <row r="98" spans="1:5">
      <c r="A98" s="2"/>
      <c r="B98" s="18"/>
      <c r="C98" s="6"/>
      <c r="D98" s="93"/>
      <c r="E98" s="41" t="str">
        <f t="shared" si="1"/>
        <v/>
      </c>
    </row>
    <row r="99" spans="1:5">
      <c r="A99" s="2"/>
      <c r="B99" s="18"/>
      <c r="C99" s="6"/>
      <c r="D99" s="93"/>
      <c r="E99" s="41" t="str">
        <f t="shared" si="1"/>
        <v/>
      </c>
    </row>
    <row r="100" spans="1:5" ht="15" thickBot="1">
      <c r="A100" s="2"/>
      <c r="B100" s="19"/>
      <c r="C100" s="20"/>
      <c r="D100" s="94"/>
      <c r="E100" s="42" t="str">
        <f t="shared" si="1"/>
        <v/>
      </c>
    </row>
  </sheetData>
  <conditionalFormatting sqref="E7:E100">
    <cfRule type="containsBlanks" dxfId="27" priority="1" stopIfTrue="1">
      <formula>LEN(TRIM(E7))=0</formula>
    </cfRule>
    <cfRule type="cellIs" dxfId="26" priority="2" stopIfTrue="1" operator="equal">
      <formula>0</formula>
    </cfRule>
    <cfRule type="cellIs" dxfId="25" priority="3" stopIfTrue="1" operator="equal">
      <formula>1</formula>
    </cfRule>
    <cfRule type="cellIs" dxfId="24" priority="4" operator="between">
      <formula>0</formula>
      <formula>1</formula>
    </cfRule>
  </conditionalFormatting>
  <dataValidations count="2">
    <dataValidation type="list" allowBlank="1" showInputMessage="1" showErrorMessage="1" sqref="C7:C100" xr:uid="{A8CE9DBC-ECE7-424F-AA36-6B8D6E13354F}">
      <formula1>"Condição de seguridade,Condição intermediária,Condição de inseguridade"</formula1>
    </dataValidation>
    <dataValidation type="decimal" allowBlank="1" showInputMessage="1" showErrorMessage="1" promptTitle="Inserir valor em porcentagem" prompt="O valor deve ser superior a 0% e inferior a 50%, conforme critérios de avaliação do indicador" sqref="D7:D100" xr:uid="{5D927934-95E4-4379-B2EF-F45D6AC3E5CF}">
      <formula1>0</formula1>
      <formula2>0.5</formula2>
    </dataValidation>
  </dataValidation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D3E8C-2187-4A62-AB36-C424A3EB9240}">
  <sheetPr>
    <tabColor theme="4" tint="0.79998168889431442"/>
  </sheetPr>
  <dimension ref="A1:M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customWidth="1"/>
    <col min="2" max="2" width="20.77734375" customWidth="1"/>
    <col min="3" max="3" width="21.88671875" customWidth="1"/>
    <col min="4" max="4" width="11" customWidth="1"/>
    <col min="5" max="5" width="20.6640625" customWidth="1"/>
    <col min="6" max="6" width="12.33203125" customWidth="1"/>
  </cols>
  <sheetData>
    <row r="1" spans="1:13" ht="15" thickBot="1">
      <c r="A1" s="5"/>
      <c r="B1" s="24" t="s">
        <v>14</v>
      </c>
      <c r="C1" s="5"/>
      <c r="D1" s="5"/>
      <c r="E1" s="5"/>
      <c r="F1" s="5"/>
    </row>
    <row r="2" spans="1:13" ht="17.399999999999999">
      <c r="A2" s="5"/>
      <c r="B2" s="26" t="s">
        <v>15</v>
      </c>
      <c r="C2" s="32" t="s">
        <v>157</v>
      </c>
      <c r="D2" s="11"/>
      <c r="E2" s="11"/>
      <c r="F2" s="12"/>
    </row>
    <row r="3" spans="1:13" ht="17.399999999999999">
      <c r="A3" s="5"/>
      <c r="B3" s="22" t="s">
        <v>0</v>
      </c>
      <c r="C3" s="3" t="s">
        <v>156</v>
      </c>
      <c r="D3" s="1"/>
      <c r="E3" s="1"/>
      <c r="F3" s="23"/>
    </row>
    <row r="4" spans="1:13" ht="17.399999999999999">
      <c r="A4" s="5"/>
      <c r="B4" s="22" t="s">
        <v>2</v>
      </c>
      <c r="C4" s="3" t="s">
        <v>110</v>
      </c>
      <c r="D4" s="1"/>
      <c r="E4" s="1"/>
      <c r="F4" s="13"/>
    </row>
    <row r="5" spans="1:13">
      <c r="A5" s="5"/>
      <c r="B5" s="14" t="s">
        <v>4</v>
      </c>
      <c r="C5" s="7" t="s">
        <v>4</v>
      </c>
      <c r="D5" s="7"/>
      <c r="E5" s="7"/>
      <c r="F5" s="15" t="s">
        <v>11</v>
      </c>
      <c r="H5" s="4"/>
      <c r="I5" s="4"/>
      <c r="J5" s="4"/>
      <c r="K5" s="4"/>
      <c r="L5" s="4"/>
      <c r="M5" s="4"/>
    </row>
    <row r="6" spans="1:13" ht="16.2" customHeight="1">
      <c r="A6" s="5"/>
      <c r="B6" s="16" t="s">
        <v>9</v>
      </c>
      <c r="C6" s="8" t="s">
        <v>10</v>
      </c>
      <c r="D6" s="8"/>
      <c r="E6" s="8"/>
      <c r="F6" s="17" t="s">
        <v>12</v>
      </c>
      <c r="H6" s="4"/>
      <c r="I6" s="4"/>
      <c r="J6" s="4"/>
      <c r="K6" s="4"/>
      <c r="L6" s="4"/>
      <c r="M6" s="4"/>
    </row>
    <row r="7" spans="1:13">
      <c r="A7" s="5"/>
      <c r="B7" s="18" t="s">
        <v>222</v>
      </c>
      <c r="C7" s="99" t="s">
        <v>18</v>
      </c>
      <c r="D7" s="9"/>
      <c r="E7" s="9"/>
      <c r="F7" s="41">
        <f>IF(C7="Condição de seguridade",1,(IF(C7="Condição de inseguridade",0,"")))</f>
        <v>1</v>
      </c>
      <c r="H7" s="4"/>
      <c r="I7" s="4"/>
      <c r="J7" s="4"/>
      <c r="K7" s="4"/>
      <c r="L7" s="4"/>
      <c r="M7" s="4"/>
    </row>
    <row r="8" spans="1:13" ht="15" customHeight="1">
      <c r="A8" s="5"/>
      <c r="B8" s="18" t="s">
        <v>223</v>
      </c>
      <c r="C8" s="6" t="s">
        <v>18</v>
      </c>
      <c r="D8" s="9"/>
      <c r="E8" s="9"/>
      <c r="F8" s="41">
        <f t="shared" ref="F8:F71" si="0">IF(C8="Condição de seguridade",1,(IF(C8="Condição de inseguridade",0,"")))</f>
        <v>1</v>
      </c>
      <c r="H8" s="4"/>
      <c r="I8" s="4"/>
      <c r="J8" s="10"/>
      <c r="K8" s="4"/>
      <c r="L8" s="4"/>
      <c r="M8" s="4"/>
    </row>
    <row r="9" spans="1:13">
      <c r="A9" s="5"/>
      <c r="B9" s="18" t="s">
        <v>224</v>
      </c>
      <c r="C9" s="6" t="s">
        <v>13</v>
      </c>
      <c r="D9" s="9"/>
      <c r="E9" s="9"/>
      <c r="F9" s="41">
        <f t="shared" si="0"/>
        <v>0</v>
      </c>
      <c r="H9" s="4"/>
      <c r="I9" s="4"/>
      <c r="J9" s="4"/>
      <c r="K9" s="4"/>
      <c r="L9" s="4"/>
      <c r="M9" s="4"/>
    </row>
    <row r="10" spans="1:13">
      <c r="A10" s="5"/>
      <c r="B10" s="18"/>
      <c r="C10" s="6"/>
      <c r="D10" s="9"/>
      <c r="E10" s="9"/>
      <c r="F10" s="41" t="str">
        <f t="shared" si="0"/>
        <v/>
      </c>
      <c r="H10" s="4"/>
      <c r="I10" s="4"/>
      <c r="J10" s="4"/>
      <c r="K10" s="4"/>
      <c r="L10" s="4"/>
      <c r="M10" s="4"/>
    </row>
    <row r="11" spans="1:13">
      <c r="A11" s="5"/>
      <c r="B11" s="18"/>
      <c r="C11" s="6"/>
      <c r="D11" s="9"/>
      <c r="E11" s="9"/>
      <c r="F11" s="41" t="str">
        <f t="shared" si="0"/>
        <v/>
      </c>
      <c r="H11" s="4"/>
      <c r="I11" s="4"/>
      <c r="J11" s="4"/>
      <c r="K11" s="4"/>
      <c r="L11" s="4"/>
      <c r="M11" s="4"/>
    </row>
    <row r="12" spans="1:13">
      <c r="A12" s="5"/>
      <c r="B12" s="18"/>
      <c r="C12" s="6"/>
      <c r="D12" s="9"/>
      <c r="E12" s="9"/>
      <c r="F12" s="41" t="str">
        <f t="shared" si="0"/>
        <v/>
      </c>
      <c r="H12" s="4"/>
      <c r="I12" s="4"/>
      <c r="J12" s="4"/>
      <c r="K12" s="4"/>
      <c r="L12" s="4"/>
      <c r="M12" s="4"/>
    </row>
    <row r="13" spans="1:13">
      <c r="A13" s="5"/>
      <c r="B13" s="18"/>
      <c r="C13" s="6"/>
      <c r="D13" s="9"/>
      <c r="E13" s="9"/>
      <c r="F13" s="41" t="str">
        <f t="shared" si="0"/>
        <v/>
      </c>
      <c r="H13" s="4"/>
      <c r="I13" s="4"/>
      <c r="J13" s="4"/>
      <c r="K13" s="4"/>
      <c r="L13" s="4"/>
      <c r="M13" s="4"/>
    </row>
    <row r="14" spans="1:13">
      <c r="A14" s="5"/>
      <c r="B14" s="18"/>
      <c r="C14" s="6"/>
      <c r="D14" s="9"/>
      <c r="E14" s="9"/>
      <c r="F14" s="41" t="str">
        <f t="shared" si="0"/>
        <v/>
      </c>
      <c r="H14" s="4"/>
      <c r="I14" s="4"/>
      <c r="J14" s="4"/>
      <c r="K14" s="4"/>
      <c r="L14" s="4"/>
      <c r="M14" s="4"/>
    </row>
    <row r="15" spans="1:13">
      <c r="A15" s="5"/>
      <c r="B15" s="18"/>
      <c r="C15" s="6"/>
      <c r="D15" s="9"/>
      <c r="E15" s="9"/>
      <c r="F15" s="41" t="str">
        <f t="shared" si="0"/>
        <v/>
      </c>
      <c r="H15" s="4"/>
      <c r="I15" s="4"/>
      <c r="J15" s="4"/>
      <c r="K15" s="4"/>
      <c r="L15" s="4"/>
      <c r="M15" s="4"/>
    </row>
    <row r="16" spans="1:13">
      <c r="A16" s="5"/>
      <c r="B16" s="18"/>
      <c r="C16" s="6"/>
      <c r="D16" s="9"/>
      <c r="E16" s="9"/>
      <c r="F16" s="41" t="str">
        <f t="shared" si="0"/>
        <v/>
      </c>
    </row>
    <row r="17" spans="1:6">
      <c r="A17" s="5"/>
      <c r="B17" s="18"/>
      <c r="C17" s="6"/>
      <c r="D17" s="9"/>
      <c r="E17" s="9"/>
      <c r="F17" s="41" t="str">
        <f t="shared" si="0"/>
        <v/>
      </c>
    </row>
    <row r="18" spans="1:6">
      <c r="A18" s="5"/>
      <c r="B18" s="18"/>
      <c r="C18" s="6"/>
      <c r="D18" s="9"/>
      <c r="E18" s="9"/>
      <c r="F18" s="41" t="str">
        <f t="shared" si="0"/>
        <v/>
      </c>
    </row>
    <row r="19" spans="1:6">
      <c r="A19" s="5"/>
      <c r="B19" s="18"/>
      <c r="C19" s="6"/>
      <c r="D19" s="9"/>
      <c r="E19" s="9"/>
      <c r="F19" s="41" t="str">
        <f t="shared" si="0"/>
        <v/>
      </c>
    </row>
    <row r="20" spans="1:6">
      <c r="A20" s="5"/>
      <c r="B20" s="18"/>
      <c r="C20" s="6"/>
      <c r="D20" s="9"/>
      <c r="E20" s="9"/>
      <c r="F20" s="41" t="str">
        <f t="shared" si="0"/>
        <v/>
      </c>
    </row>
    <row r="21" spans="1:6">
      <c r="A21" s="5"/>
      <c r="B21" s="18"/>
      <c r="C21" s="6"/>
      <c r="D21" s="9"/>
      <c r="E21" s="9"/>
      <c r="F21" s="41" t="str">
        <f t="shared" si="0"/>
        <v/>
      </c>
    </row>
    <row r="22" spans="1:6">
      <c r="A22" s="5"/>
      <c r="B22" s="18"/>
      <c r="C22" s="6"/>
      <c r="D22" s="9"/>
      <c r="E22" s="9"/>
      <c r="F22" s="41" t="str">
        <f t="shared" si="0"/>
        <v/>
      </c>
    </row>
    <row r="23" spans="1:6">
      <c r="A23" s="2"/>
      <c r="B23" s="18"/>
      <c r="C23" s="6"/>
      <c r="D23" s="9"/>
      <c r="E23" s="9"/>
      <c r="F23" s="41" t="str">
        <f t="shared" si="0"/>
        <v/>
      </c>
    </row>
    <row r="24" spans="1:6">
      <c r="A24" s="2"/>
      <c r="B24" s="18"/>
      <c r="C24" s="6"/>
      <c r="D24" s="9"/>
      <c r="E24" s="9"/>
      <c r="F24" s="41" t="str">
        <f t="shared" si="0"/>
        <v/>
      </c>
    </row>
    <row r="25" spans="1:6">
      <c r="A25" s="2"/>
      <c r="B25" s="18"/>
      <c r="C25" s="6"/>
      <c r="D25" s="9"/>
      <c r="E25" s="9"/>
      <c r="F25" s="41" t="str">
        <f t="shared" si="0"/>
        <v/>
      </c>
    </row>
    <row r="26" spans="1:6">
      <c r="A26" s="2"/>
      <c r="B26" s="18"/>
      <c r="C26" s="6"/>
      <c r="D26" s="9"/>
      <c r="E26" s="9"/>
      <c r="F26" s="41" t="str">
        <f t="shared" si="0"/>
        <v/>
      </c>
    </row>
    <row r="27" spans="1:6">
      <c r="A27" s="2"/>
      <c r="B27" s="18"/>
      <c r="C27" s="6"/>
      <c r="D27" s="9"/>
      <c r="E27" s="9"/>
      <c r="F27" s="41" t="str">
        <f t="shared" si="0"/>
        <v/>
      </c>
    </row>
    <row r="28" spans="1:6">
      <c r="A28" s="2"/>
      <c r="B28" s="18"/>
      <c r="C28" s="6"/>
      <c r="D28" s="9"/>
      <c r="E28" s="9"/>
      <c r="F28" s="41" t="str">
        <f t="shared" si="0"/>
        <v/>
      </c>
    </row>
    <row r="29" spans="1:6">
      <c r="A29" s="2"/>
      <c r="B29" s="18"/>
      <c r="C29" s="6"/>
      <c r="D29" s="9"/>
      <c r="E29" s="9"/>
      <c r="F29" s="41" t="str">
        <f t="shared" si="0"/>
        <v/>
      </c>
    </row>
    <row r="30" spans="1:6">
      <c r="A30" s="2"/>
      <c r="B30" s="18"/>
      <c r="C30" s="6"/>
      <c r="D30" s="9"/>
      <c r="E30" s="9"/>
      <c r="F30" s="41" t="str">
        <f t="shared" si="0"/>
        <v/>
      </c>
    </row>
    <row r="31" spans="1:6">
      <c r="A31" s="2"/>
      <c r="B31" s="18"/>
      <c r="C31" s="6"/>
      <c r="D31" s="9"/>
      <c r="E31" s="9"/>
      <c r="F31" s="41" t="str">
        <f t="shared" si="0"/>
        <v/>
      </c>
    </row>
    <row r="32" spans="1:6">
      <c r="A32" s="2"/>
      <c r="B32" s="18"/>
      <c r="C32" s="6"/>
      <c r="D32" s="9"/>
      <c r="E32" s="9"/>
      <c r="F32" s="41" t="str">
        <f t="shared" si="0"/>
        <v/>
      </c>
    </row>
    <row r="33" spans="1:6">
      <c r="A33" s="2"/>
      <c r="B33" s="18"/>
      <c r="C33" s="6"/>
      <c r="D33" s="9"/>
      <c r="E33" s="9"/>
      <c r="F33" s="41" t="str">
        <f t="shared" si="0"/>
        <v/>
      </c>
    </row>
    <row r="34" spans="1:6">
      <c r="A34" s="2"/>
      <c r="B34" s="18"/>
      <c r="C34" s="6"/>
      <c r="D34" s="9"/>
      <c r="E34" s="9"/>
      <c r="F34" s="41" t="str">
        <f t="shared" si="0"/>
        <v/>
      </c>
    </row>
    <row r="35" spans="1:6">
      <c r="A35" s="2"/>
      <c r="B35" s="18"/>
      <c r="C35" s="6"/>
      <c r="D35" s="9"/>
      <c r="E35" s="9"/>
      <c r="F35" s="41" t="str">
        <f t="shared" si="0"/>
        <v/>
      </c>
    </row>
    <row r="36" spans="1:6">
      <c r="A36" s="2"/>
      <c r="B36" s="18"/>
      <c r="C36" s="6"/>
      <c r="D36" s="9"/>
      <c r="E36" s="9"/>
      <c r="F36" s="41" t="str">
        <f t="shared" si="0"/>
        <v/>
      </c>
    </row>
    <row r="37" spans="1:6">
      <c r="A37" s="2"/>
      <c r="B37" s="18"/>
      <c r="C37" s="6"/>
      <c r="D37" s="9"/>
      <c r="E37" s="9"/>
      <c r="F37" s="41" t="str">
        <f t="shared" si="0"/>
        <v/>
      </c>
    </row>
    <row r="38" spans="1:6">
      <c r="A38" s="2"/>
      <c r="B38" s="18"/>
      <c r="C38" s="6"/>
      <c r="D38" s="9"/>
      <c r="E38" s="9"/>
      <c r="F38" s="41" t="str">
        <f t="shared" si="0"/>
        <v/>
      </c>
    </row>
    <row r="39" spans="1:6">
      <c r="A39" s="2"/>
      <c r="B39" s="18"/>
      <c r="C39" s="6"/>
      <c r="D39" s="9"/>
      <c r="E39" s="9"/>
      <c r="F39" s="41" t="str">
        <f t="shared" si="0"/>
        <v/>
      </c>
    </row>
    <row r="40" spans="1:6">
      <c r="A40" s="2"/>
      <c r="B40" s="18"/>
      <c r="C40" s="6"/>
      <c r="D40" s="9"/>
      <c r="E40" s="9"/>
      <c r="F40" s="41" t="str">
        <f t="shared" si="0"/>
        <v/>
      </c>
    </row>
    <row r="41" spans="1:6">
      <c r="A41" s="2"/>
      <c r="B41" s="18"/>
      <c r="C41" s="6"/>
      <c r="D41" s="9"/>
      <c r="E41" s="9"/>
      <c r="F41" s="41" t="str">
        <f t="shared" si="0"/>
        <v/>
      </c>
    </row>
    <row r="42" spans="1:6">
      <c r="A42" s="2"/>
      <c r="B42" s="18"/>
      <c r="C42" s="6"/>
      <c r="D42" s="9"/>
      <c r="E42" s="9"/>
      <c r="F42" s="41" t="str">
        <f t="shared" si="0"/>
        <v/>
      </c>
    </row>
    <row r="43" spans="1:6">
      <c r="A43" s="2"/>
      <c r="B43" s="18"/>
      <c r="C43" s="6"/>
      <c r="D43" s="9"/>
      <c r="E43" s="9"/>
      <c r="F43" s="41" t="str">
        <f t="shared" si="0"/>
        <v/>
      </c>
    </row>
    <row r="44" spans="1:6">
      <c r="A44" s="2"/>
      <c r="B44" s="18"/>
      <c r="C44" s="6"/>
      <c r="D44" s="9"/>
      <c r="E44" s="9"/>
      <c r="F44" s="41" t="str">
        <f t="shared" si="0"/>
        <v/>
      </c>
    </row>
    <row r="45" spans="1:6">
      <c r="A45" s="2"/>
      <c r="B45" s="18"/>
      <c r="C45" s="6"/>
      <c r="D45" s="9"/>
      <c r="E45" s="9"/>
      <c r="F45" s="41" t="str">
        <f t="shared" si="0"/>
        <v/>
      </c>
    </row>
    <row r="46" spans="1:6">
      <c r="A46" s="2"/>
      <c r="B46" s="18"/>
      <c r="C46" s="6"/>
      <c r="D46" s="9"/>
      <c r="E46" s="9"/>
      <c r="F46" s="41" t="str">
        <f t="shared" si="0"/>
        <v/>
      </c>
    </row>
    <row r="47" spans="1:6">
      <c r="A47" s="2"/>
      <c r="B47" s="18"/>
      <c r="C47" s="6"/>
      <c r="D47" s="9"/>
      <c r="E47" s="9"/>
      <c r="F47" s="41" t="str">
        <f t="shared" si="0"/>
        <v/>
      </c>
    </row>
    <row r="48" spans="1:6">
      <c r="A48" s="2"/>
      <c r="B48" s="18"/>
      <c r="C48" s="6"/>
      <c r="D48" s="9"/>
      <c r="E48" s="9"/>
      <c r="F48" s="41" t="str">
        <f t="shared" si="0"/>
        <v/>
      </c>
    </row>
    <row r="49" spans="1:6">
      <c r="A49" s="2"/>
      <c r="B49" s="18"/>
      <c r="C49" s="6"/>
      <c r="D49" s="9"/>
      <c r="E49" s="9"/>
      <c r="F49" s="41" t="str">
        <f t="shared" si="0"/>
        <v/>
      </c>
    </row>
    <row r="50" spans="1:6">
      <c r="A50" s="2"/>
      <c r="B50" s="18"/>
      <c r="C50" s="6"/>
      <c r="D50" s="9"/>
      <c r="E50" s="9"/>
      <c r="F50" s="41" t="str">
        <f t="shared" si="0"/>
        <v/>
      </c>
    </row>
    <row r="51" spans="1:6">
      <c r="A51" s="2"/>
      <c r="B51" s="18"/>
      <c r="C51" s="6"/>
      <c r="D51" s="9"/>
      <c r="E51" s="9"/>
      <c r="F51" s="41" t="str">
        <f t="shared" si="0"/>
        <v/>
      </c>
    </row>
    <row r="52" spans="1:6">
      <c r="A52" s="2"/>
      <c r="B52" s="18"/>
      <c r="C52" s="6"/>
      <c r="D52" s="9"/>
      <c r="E52" s="9"/>
      <c r="F52" s="41" t="str">
        <f t="shared" si="0"/>
        <v/>
      </c>
    </row>
    <row r="53" spans="1:6">
      <c r="A53" s="2"/>
      <c r="B53" s="18"/>
      <c r="C53" s="6"/>
      <c r="D53" s="9"/>
      <c r="E53" s="9"/>
      <c r="F53" s="41" t="str">
        <f t="shared" si="0"/>
        <v/>
      </c>
    </row>
    <row r="54" spans="1:6">
      <c r="A54" s="2"/>
      <c r="B54" s="18"/>
      <c r="C54" s="6"/>
      <c r="D54" s="9"/>
      <c r="E54" s="9"/>
      <c r="F54" s="41" t="str">
        <f t="shared" si="0"/>
        <v/>
      </c>
    </row>
    <row r="55" spans="1:6">
      <c r="A55" s="2"/>
      <c r="B55" s="18"/>
      <c r="C55" s="6"/>
      <c r="D55" s="9"/>
      <c r="E55" s="9"/>
      <c r="F55" s="41" t="str">
        <f t="shared" si="0"/>
        <v/>
      </c>
    </row>
    <row r="56" spans="1:6">
      <c r="A56" s="2"/>
      <c r="B56" s="18"/>
      <c r="C56" s="6"/>
      <c r="D56" s="9"/>
      <c r="E56" s="9"/>
      <c r="F56" s="41" t="str">
        <f t="shared" si="0"/>
        <v/>
      </c>
    </row>
    <row r="57" spans="1:6">
      <c r="A57" s="2"/>
      <c r="B57" s="18"/>
      <c r="C57" s="6"/>
      <c r="D57" s="9"/>
      <c r="E57" s="9"/>
      <c r="F57" s="41" t="str">
        <f t="shared" si="0"/>
        <v/>
      </c>
    </row>
    <row r="58" spans="1:6">
      <c r="A58" s="2"/>
      <c r="B58" s="18"/>
      <c r="C58" s="6"/>
      <c r="D58" s="9"/>
      <c r="E58" s="9"/>
      <c r="F58" s="41" t="str">
        <f t="shared" si="0"/>
        <v/>
      </c>
    </row>
    <row r="59" spans="1:6">
      <c r="A59" s="2"/>
      <c r="B59" s="18"/>
      <c r="C59" s="6"/>
      <c r="D59" s="9"/>
      <c r="E59" s="9"/>
      <c r="F59" s="41" t="str">
        <f t="shared" si="0"/>
        <v/>
      </c>
    </row>
    <row r="60" spans="1:6">
      <c r="A60" s="2"/>
      <c r="B60" s="18"/>
      <c r="C60" s="6"/>
      <c r="D60" s="9"/>
      <c r="E60" s="9"/>
      <c r="F60" s="41" t="str">
        <f t="shared" si="0"/>
        <v/>
      </c>
    </row>
    <row r="61" spans="1:6">
      <c r="A61" s="2"/>
      <c r="B61" s="18"/>
      <c r="C61" s="6"/>
      <c r="D61" s="9"/>
      <c r="E61" s="9"/>
      <c r="F61" s="41" t="str">
        <f t="shared" si="0"/>
        <v/>
      </c>
    </row>
    <row r="62" spans="1:6">
      <c r="A62" s="2"/>
      <c r="B62" s="18"/>
      <c r="C62" s="6"/>
      <c r="D62" s="9"/>
      <c r="E62" s="9"/>
      <c r="F62" s="41" t="str">
        <f t="shared" si="0"/>
        <v/>
      </c>
    </row>
    <row r="63" spans="1:6">
      <c r="A63" s="2"/>
      <c r="B63" s="18"/>
      <c r="C63" s="6"/>
      <c r="D63" s="9"/>
      <c r="E63" s="9"/>
      <c r="F63" s="41" t="str">
        <f t="shared" si="0"/>
        <v/>
      </c>
    </row>
    <row r="64" spans="1:6">
      <c r="A64" s="2"/>
      <c r="B64" s="18"/>
      <c r="C64" s="6"/>
      <c r="D64" s="9"/>
      <c r="E64" s="9"/>
      <c r="F64" s="41" t="str">
        <f t="shared" si="0"/>
        <v/>
      </c>
    </row>
    <row r="65" spans="1:6">
      <c r="A65" s="2"/>
      <c r="B65" s="18"/>
      <c r="C65" s="6"/>
      <c r="D65" s="9"/>
      <c r="E65" s="9"/>
      <c r="F65" s="41" t="str">
        <f t="shared" si="0"/>
        <v/>
      </c>
    </row>
    <row r="66" spans="1:6">
      <c r="A66" s="2"/>
      <c r="B66" s="18"/>
      <c r="C66" s="6"/>
      <c r="D66" s="9"/>
      <c r="E66" s="9"/>
      <c r="F66" s="41" t="str">
        <f t="shared" si="0"/>
        <v/>
      </c>
    </row>
    <row r="67" spans="1:6">
      <c r="A67" s="2"/>
      <c r="B67" s="18"/>
      <c r="C67" s="6"/>
      <c r="D67" s="9"/>
      <c r="E67" s="9"/>
      <c r="F67" s="41" t="str">
        <f t="shared" si="0"/>
        <v/>
      </c>
    </row>
    <row r="68" spans="1:6">
      <c r="A68" s="2"/>
      <c r="B68" s="18"/>
      <c r="C68" s="6"/>
      <c r="D68" s="9"/>
      <c r="E68" s="9"/>
      <c r="F68" s="41" t="str">
        <f t="shared" si="0"/>
        <v/>
      </c>
    </row>
    <row r="69" spans="1:6">
      <c r="A69" s="2"/>
      <c r="B69" s="18"/>
      <c r="C69" s="6"/>
      <c r="D69" s="9"/>
      <c r="E69" s="9"/>
      <c r="F69" s="41" t="str">
        <f t="shared" si="0"/>
        <v/>
      </c>
    </row>
    <row r="70" spans="1:6">
      <c r="A70" s="2"/>
      <c r="B70" s="18"/>
      <c r="C70" s="6"/>
      <c r="D70" s="9"/>
      <c r="E70" s="9"/>
      <c r="F70" s="41" t="str">
        <f t="shared" si="0"/>
        <v/>
      </c>
    </row>
    <row r="71" spans="1:6">
      <c r="A71" s="2"/>
      <c r="B71" s="18"/>
      <c r="C71" s="6"/>
      <c r="D71" s="9"/>
      <c r="E71" s="9"/>
      <c r="F71" s="41" t="str">
        <f t="shared" si="0"/>
        <v/>
      </c>
    </row>
    <row r="72" spans="1:6">
      <c r="A72" s="2"/>
      <c r="B72" s="18"/>
      <c r="C72" s="6"/>
      <c r="D72" s="9"/>
      <c r="E72" s="9"/>
      <c r="F72" s="41" t="str">
        <f t="shared" ref="F72:F100" si="1">IF(C72="Condição de seguridade",1,(IF(C72="Condição de inseguridade",0,"")))</f>
        <v/>
      </c>
    </row>
    <row r="73" spans="1:6">
      <c r="A73" s="2"/>
      <c r="B73" s="18"/>
      <c r="C73" s="6"/>
      <c r="D73" s="9"/>
      <c r="E73" s="9"/>
      <c r="F73" s="41" t="str">
        <f t="shared" si="1"/>
        <v/>
      </c>
    </row>
    <row r="74" spans="1:6">
      <c r="A74" s="2"/>
      <c r="B74" s="18"/>
      <c r="C74" s="6"/>
      <c r="D74" s="9"/>
      <c r="E74" s="9"/>
      <c r="F74" s="41" t="str">
        <f t="shared" si="1"/>
        <v/>
      </c>
    </row>
    <row r="75" spans="1:6">
      <c r="A75" s="2"/>
      <c r="B75" s="18"/>
      <c r="C75" s="6"/>
      <c r="D75" s="9"/>
      <c r="E75" s="9"/>
      <c r="F75" s="41" t="str">
        <f t="shared" si="1"/>
        <v/>
      </c>
    </row>
    <row r="76" spans="1:6">
      <c r="A76" s="2"/>
      <c r="B76" s="18"/>
      <c r="C76" s="6"/>
      <c r="D76" s="9"/>
      <c r="E76" s="9"/>
      <c r="F76" s="41" t="str">
        <f t="shared" si="1"/>
        <v/>
      </c>
    </row>
    <row r="77" spans="1:6">
      <c r="A77" s="2"/>
      <c r="B77" s="18"/>
      <c r="C77" s="6"/>
      <c r="D77" s="9"/>
      <c r="E77" s="9"/>
      <c r="F77" s="41" t="str">
        <f t="shared" si="1"/>
        <v/>
      </c>
    </row>
    <row r="78" spans="1:6">
      <c r="A78" s="2"/>
      <c r="B78" s="18"/>
      <c r="C78" s="6"/>
      <c r="D78" s="9"/>
      <c r="E78" s="9"/>
      <c r="F78" s="41" t="str">
        <f t="shared" si="1"/>
        <v/>
      </c>
    </row>
    <row r="79" spans="1:6">
      <c r="A79" s="2"/>
      <c r="B79" s="18"/>
      <c r="C79" s="6"/>
      <c r="D79" s="9"/>
      <c r="E79" s="9"/>
      <c r="F79" s="41" t="str">
        <f t="shared" si="1"/>
        <v/>
      </c>
    </row>
    <row r="80" spans="1:6">
      <c r="A80" s="2"/>
      <c r="B80" s="18"/>
      <c r="C80" s="6"/>
      <c r="D80" s="9"/>
      <c r="E80" s="9"/>
      <c r="F80" s="41" t="str">
        <f t="shared" si="1"/>
        <v/>
      </c>
    </row>
    <row r="81" spans="1:6">
      <c r="A81" s="2"/>
      <c r="B81" s="18"/>
      <c r="C81" s="6"/>
      <c r="D81" s="9"/>
      <c r="E81" s="9"/>
      <c r="F81" s="41" t="str">
        <f t="shared" si="1"/>
        <v/>
      </c>
    </row>
    <row r="82" spans="1:6">
      <c r="A82" s="2"/>
      <c r="B82" s="18"/>
      <c r="C82" s="6"/>
      <c r="D82" s="9"/>
      <c r="E82" s="9"/>
      <c r="F82" s="41" t="str">
        <f t="shared" si="1"/>
        <v/>
      </c>
    </row>
    <row r="83" spans="1:6">
      <c r="A83" s="2"/>
      <c r="B83" s="18"/>
      <c r="C83" s="6"/>
      <c r="D83" s="9"/>
      <c r="E83" s="9"/>
      <c r="F83" s="41" t="str">
        <f t="shared" si="1"/>
        <v/>
      </c>
    </row>
    <row r="84" spans="1:6">
      <c r="A84" s="2"/>
      <c r="B84" s="18"/>
      <c r="C84" s="6"/>
      <c r="D84" s="9"/>
      <c r="E84" s="9"/>
      <c r="F84" s="41" t="str">
        <f t="shared" si="1"/>
        <v/>
      </c>
    </row>
    <row r="85" spans="1:6">
      <c r="A85" s="2"/>
      <c r="B85" s="18"/>
      <c r="C85" s="6"/>
      <c r="D85" s="9"/>
      <c r="E85" s="9"/>
      <c r="F85" s="41" t="str">
        <f t="shared" si="1"/>
        <v/>
      </c>
    </row>
    <row r="86" spans="1:6">
      <c r="A86" s="2"/>
      <c r="B86" s="18"/>
      <c r="C86" s="6"/>
      <c r="D86" s="9"/>
      <c r="E86" s="9"/>
      <c r="F86" s="41" t="str">
        <f t="shared" si="1"/>
        <v/>
      </c>
    </row>
    <row r="87" spans="1:6">
      <c r="A87" s="2"/>
      <c r="B87" s="18"/>
      <c r="C87" s="6"/>
      <c r="D87" s="9"/>
      <c r="E87" s="9"/>
      <c r="F87" s="41" t="str">
        <f t="shared" si="1"/>
        <v/>
      </c>
    </row>
    <row r="88" spans="1:6">
      <c r="A88" s="2"/>
      <c r="B88" s="18"/>
      <c r="C88" s="6"/>
      <c r="D88" s="9"/>
      <c r="E88" s="9"/>
      <c r="F88" s="41" t="str">
        <f t="shared" si="1"/>
        <v/>
      </c>
    </row>
    <row r="89" spans="1:6">
      <c r="A89" s="2"/>
      <c r="B89" s="18"/>
      <c r="C89" s="6"/>
      <c r="D89" s="9"/>
      <c r="E89" s="9"/>
      <c r="F89" s="41" t="str">
        <f t="shared" si="1"/>
        <v/>
      </c>
    </row>
    <row r="90" spans="1:6">
      <c r="A90" s="2"/>
      <c r="B90" s="18"/>
      <c r="C90" s="6"/>
      <c r="D90" s="9"/>
      <c r="E90" s="9"/>
      <c r="F90" s="41" t="str">
        <f t="shared" si="1"/>
        <v/>
      </c>
    </row>
    <row r="91" spans="1:6">
      <c r="A91" s="2"/>
      <c r="B91" s="18"/>
      <c r="C91" s="6"/>
      <c r="D91" s="9"/>
      <c r="E91" s="9"/>
      <c r="F91" s="41" t="str">
        <f t="shared" si="1"/>
        <v/>
      </c>
    </row>
    <row r="92" spans="1:6">
      <c r="A92" s="2"/>
      <c r="B92" s="18"/>
      <c r="C92" s="6"/>
      <c r="D92" s="9"/>
      <c r="E92" s="9"/>
      <c r="F92" s="41" t="str">
        <f t="shared" si="1"/>
        <v/>
      </c>
    </row>
    <row r="93" spans="1:6">
      <c r="A93" s="2"/>
      <c r="B93" s="18"/>
      <c r="C93" s="6"/>
      <c r="D93" s="9"/>
      <c r="E93" s="9"/>
      <c r="F93" s="41" t="str">
        <f t="shared" si="1"/>
        <v/>
      </c>
    </row>
    <row r="94" spans="1:6">
      <c r="A94" s="2"/>
      <c r="B94" s="18"/>
      <c r="C94" s="6"/>
      <c r="D94" s="9"/>
      <c r="E94" s="9"/>
      <c r="F94" s="41" t="str">
        <f t="shared" si="1"/>
        <v/>
      </c>
    </row>
    <row r="95" spans="1:6">
      <c r="A95" s="2"/>
      <c r="B95" s="18"/>
      <c r="C95" s="6"/>
      <c r="D95" s="9"/>
      <c r="E95" s="9"/>
      <c r="F95" s="41" t="str">
        <f t="shared" si="1"/>
        <v/>
      </c>
    </row>
    <row r="96" spans="1:6">
      <c r="A96" s="2"/>
      <c r="B96" s="18"/>
      <c r="C96" s="6"/>
      <c r="D96" s="9"/>
      <c r="E96" s="9"/>
      <c r="F96" s="41" t="str">
        <f t="shared" si="1"/>
        <v/>
      </c>
    </row>
    <row r="97" spans="1:6">
      <c r="A97" s="2"/>
      <c r="B97" s="18"/>
      <c r="C97" s="6"/>
      <c r="D97" s="9"/>
      <c r="E97" s="9"/>
      <c r="F97" s="41" t="str">
        <f t="shared" si="1"/>
        <v/>
      </c>
    </row>
    <row r="98" spans="1:6">
      <c r="A98" s="2"/>
      <c r="B98" s="18"/>
      <c r="C98" s="6"/>
      <c r="D98" s="9"/>
      <c r="E98" s="9"/>
      <c r="F98" s="41" t="str">
        <f t="shared" si="1"/>
        <v/>
      </c>
    </row>
    <row r="99" spans="1:6">
      <c r="A99" s="2"/>
      <c r="B99" s="18"/>
      <c r="C99" s="6"/>
      <c r="D99" s="9"/>
      <c r="E99" s="9"/>
      <c r="F99" s="41" t="str">
        <f t="shared" si="1"/>
        <v/>
      </c>
    </row>
    <row r="100" spans="1:6" ht="15" thickBot="1">
      <c r="A100" s="2"/>
      <c r="B100" s="19"/>
      <c r="C100" s="20"/>
      <c r="D100" s="21"/>
      <c r="E100" s="21"/>
      <c r="F100" s="42" t="str">
        <f t="shared" si="1"/>
        <v/>
      </c>
    </row>
  </sheetData>
  <conditionalFormatting sqref="F7:F100">
    <cfRule type="containsBlanks" dxfId="23" priority="1" stopIfTrue="1">
      <formula>LEN(TRIM(F7))=0</formula>
    </cfRule>
    <cfRule type="cellIs" dxfId="22" priority="2" stopIfTrue="1" operator="equal">
      <formula>0</formula>
    </cfRule>
    <cfRule type="cellIs" dxfId="21" priority="3" stopIfTrue="1" operator="equal">
      <formula>1</formula>
    </cfRule>
    <cfRule type="cellIs" dxfId="20" priority="4" operator="between">
      <formula>0</formula>
      <formula>1</formula>
    </cfRule>
  </conditionalFormatting>
  <dataValidations count="1">
    <dataValidation type="list" allowBlank="1" showInputMessage="1" showErrorMessage="1" sqref="C7:C100" xr:uid="{1E02224E-E60E-429D-8586-E43E19655E0C}">
      <formula1>"Condição de seguridade,Condição de inseguridade"</formula1>
    </dataValidation>
  </dataValidation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F1284-B28F-4D0E-AC29-27A53AAB44AA}">
  <sheetPr>
    <tabColor theme="4" tint="0.79998168889431442"/>
  </sheetPr>
  <dimension ref="A1:M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customWidth="1"/>
    <col min="2" max="2" width="20.77734375" customWidth="1"/>
    <col min="3" max="3" width="21.88671875" customWidth="1"/>
    <col min="4" max="4" width="11" customWidth="1"/>
    <col min="5" max="5" width="20.6640625" customWidth="1"/>
    <col min="6" max="6" width="12.33203125" customWidth="1"/>
  </cols>
  <sheetData>
    <row r="1" spans="1:13" ht="15" thickBot="1">
      <c r="A1" s="5"/>
      <c r="B1" s="24" t="s">
        <v>14</v>
      </c>
      <c r="C1" s="5"/>
      <c r="D1" s="5"/>
      <c r="E1" s="5"/>
      <c r="F1" s="5"/>
    </row>
    <row r="2" spans="1:13" ht="17.399999999999999">
      <c r="A2" s="5"/>
      <c r="B2" s="26" t="s">
        <v>15</v>
      </c>
      <c r="C2" s="32" t="s">
        <v>153</v>
      </c>
      <c r="D2" s="11"/>
      <c r="E2" s="11"/>
      <c r="F2" s="12"/>
    </row>
    <row r="3" spans="1:13" ht="17.399999999999999">
      <c r="A3" s="5"/>
      <c r="B3" s="22" t="s">
        <v>0</v>
      </c>
      <c r="C3" s="3" t="s">
        <v>156</v>
      </c>
      <c r="D3" s="1"/>
      <c r="E3" s="1"/>
      <c r="F3" s="23"/>
    </row>
    <row r="4" spans="1:13" ht="17.399999999999999">
      <c r="A4" s="5"/>
      <c r="B4" s="22" t="s">
        <v>2</v>
      </c>
      <c r="C4" s="3" t="s">
        <v>116</v>
      </c>
      <c r="D4" s="1"/>
      <c r="E4" s="1"/>
      <c r="F4" s="13"/>
    </row>
    <row r="5" spans="1:13">
      <c r="A5" s="5"/>
      <c r="B5" s="14" t="s">
        <v>4</v>
      </c>
      <c r="C5" s="7" t="s">
        <v>4</v>
      </c>
      <c r="D5" s="7"/>
      <c r="E5" s="7"/>
      <c r="F5" s="15" t="s">
        <v>11</v>
      </c>
      <c r="H5" s="4"/>
      <c r="I5" s="4"/>
      <c r="J5" s="4"/>
      <c r="K5" s="4"/>
      <c r="L5" s="4"/>
      <c r="M5" s="4"/>
    </row>
    <row r="6" spans="1:13" ht="16.2" customHeight="1">
      <c r="A6" s="5"/>
      <c r="B6" s="16" t="s">
        <v>9</v>
      </c>
      <c r="C6" s="8" t="s">
        <v>10</v>
      </c>
      <c r="D6" s="8"/>
      <c r="E6" s="8"/>
      <c r="F6" s="17" t="s">
        <v>12</v>
      </c>
      <c r="H6" s="4"/>
      <c r="I6" s="4"/>
      <c r="J6" s="4"/>
      <c r="K6" s="4"/>
      <c r="L6" s="4"/>
      <c r="M6" s="4"/>
    </row>
    <row r="7" spans="1:13">
      <c r="A7" s="5"/>
      <c r="B7" s="18" t="s">
        <v>222</v>
      </c>
      <c r="C7" s="99" t="s">
        <v>18</v>
      </c>
      <c r="D7" s="9"/>
      <c r="E7" s="9"/>
      <c r="F7" s="41">
        <f>IF(C7="Condição de seguridade",1,(IF(C7="Condição de inseguridade",0,"")))</f>
        <v>1</v>
      </c>
      <c r="H7" s="4"/>
      <c r="I7" s="4"/>
      <c r="J7" s="4"/>
      <c r="K7" s="4"/>
      <c r="L7" s="4"/>
      <c r="M7" s="4"/>
    </row>
    <row r="8" spans="1:13" ht="15" customHeight="1">
      <c r="A8" s="5"/>
      <c r="B8" s="18" t="s">
        <v>223</v>
      </c>
      <c r="C8" s="6" t="s">
        <v>18</v>
      </c>
      <c r="D8" s="9"/>
      <c r="E8" s="9"/>
      <c r="F8" s="41">
        <f t="shared" ref="F8:F71" si="0">IF(C8="Condição de seguridade",1,(IF(C8="Condição de inseguridade",0,"")))</f>
        <v>1</v>
      </c>
      <c r="H8" s="4"/>
      <c r="I8" s="4"/>
      <c r="J8" s="10"/>
      <c r="K8" s="4"/>
      <c r="L8" s="4"/>
      <c r="M8" s="4"/>
    </row>
    <row r="9" spans="1:13">
      <c r="A9" s="5"/>
      <c r="B9" s="18" t="s">
        <v>224</v>
      </c>
      <c r="C9" s="6" t="s">
        <v>18</v>
      </c>
      <c r="D9" s="9"/>
      <c r="E9" s="9"/>
      <c r="F9" s="41">
        <f t="shared" si="0"/>
        <v>1</v>
      </c>
      <c r="H9" s="4"/>
      <c r="I9" s="4"/>
      <c r="J9" s="4"/>
      <c r="K9" s="4"/>
      <c r="L9" s="4"/>
      <c r="M9" s="4"/>
    </row>
    <row r="10" spans="1:13">
      <c r="A10" s="5"/>
      <c r="B10" s="18"/>
      <c r="C10" s="6"/>
      <c r="D10" s="9"/>
      <c r="E10" s="9"/>
      <c r="F10" s="41" t="str">
        <f t="shared" si="0"/>
        <v/>
      </c>
      <c r="H10" s="4"/>
      <c r="I10" s="4"/>
      <c r="J10" s="4"/>
      <c r="K10" s="4"/>
      <c r="L10" s="4"/>
      <c r="M10" s="4"/>
    </row>
    <row r="11" spans="1:13">
      <c r="A11" s="5"/>
      <c r="B11" s="18"/>
      <c r="C11" s="6"/>
      <c r="D11" s="9"/>
      <c r="E11" s="9"/>
      <c r="F11" s="41" t="str">
        <f t="shared" si="0"/>
        <v/>
      </c>
      <c r="H11" s="4"/>
      <c r="I11" s="4"/>
      <c r="J11" s="4"/>
      <c r="K11" s="4"/>
      <c r="L11" s="4"/>
      <c r="M11" s="4"/>
    </row>
    <row r="12" spans="1:13">
      <c r="A12" s="5"/>
      <c r="B12" s="18"/>
      <c r="C12" s="6"/>
      <c r="D12" s="9"/>
      <c r="E12" s="9"/>
      <c r="F12" s="41" t="str">
        <f t="shared" si="0"/>
        <v/>
      </c>
      <c r="H12" s="4"/>
      <c r="I12" s="4"/>
      <c r="J12" s="4"/>
      <c r="K12" s="4"/>
      <c r="L12" s="4"/>
      <c r="M12" s="4"/>
    </row>
    <row r="13" spans="1:13">
      <c r="A13" s="5"/>
      <c r="B13" s="18"/>
      <c r="C13" s="6"/>
      <c r="D13" s="9"/>
      <c r="E13" s="9"/>
      <c r="F13" s="41" t="str">
        <f t="shared" si="0"/>
        <v/>
      </c>
      <c r="H13" s="4"/>
      <c r="I13" s="4"/>
      <c r="J13" s="4"/>
      <c r="K13" s="4"/>
      <c r="L13" s="4"/>
      <c r="M13" s="4"/>
    </row>
    <row r="14" spans="1:13">
      <c r="A14" s="5"/>
      <c r="B14" s="18"/>
      <c r="C14" s="6"/>
      <c r="D14" s="9"/>
      <c r="E14" s="9"/>
      <c r="F14" s="41" t="str">
        <f t="shared" si="0"/>
        <v/>
      </c>
      <c r="H14" s="4"/>
      <c r="I14" s="4"/>
      <c r="J14" s="4"/>
      <c r="K14" s="4"/>
      <c r="L14" s="4"/>
      <c r="M14" s="4"/>
    </row>
    <row r="15" spans="1:13">
      <c r="A15" s="5"/>
      <c r="B15" s="18"/>
      <c r="C15" s="6"/>
      <c r="D15" s="9"/>
      <c r="E15" s="9"/>
      <c r="F15" s="41" t="str">
        <f t="shared" si="0"/>
        <v/>
      </c>
      <c r="H15" s="4"/>
      <c r="I15" s="4"/>
      <c r="J15" s="4"/>
      <c r="K15" s="4"/>
      <c r="L15" s="4"/>
      <c r="M15" s="4"/>
    </row>
    <row r="16" spans="1:13">
      <c r="A16" s="5"/>
      <c r="B16" s="18"/>
      <c r="C16" s="6"/>
      <c r="D16" s="9"/>
      <c r="E16" s="9"/>
      <c r="F16" s="41" t="str">
        <f t="shared" si="0"/>
        <v/>
      </c>
      <c r="H16" s="4"/>
      <c r="I16" s="4"/>
      <c r="J16" s="4"/>
      <c r="K16" s="4"/>
      <c r="L16" s="4"/>
      <c r="M16" s="4"/>
    </row>
    <row r="17" spans="1:13">
      <c r="A17" s="5"/>
      <c r="B17" s="18"/>
      <c r="C17" s="6"/>
      <c r="D17" s="9"/>
      <c r="E17" s="9"/>
      <c r="F17" s="41" t="str">
        <f t="shared" si="0"/>
        <v/>
      </c>
      <c r="H17" s="4"/>
      <c r="I17" s="4"/>
      <c r="J17" s="4"/>
      <c r="K17" s="4"/>
      <c r="L17" s="4"/>
      <c r="M17" s="4"/>
    </row>
    <row r="18" spans="1:13">
      <c r="A18" s="5"/>
      <c r="B18" s="18"/>
      <c r="C18" s="6"/>
      <c r="D18" s="9"/>
      <c r="E18" s="9"/>
      <c r="F18" s="41" t="str">
        <f t="shared" si="0"/>
        <v/>
      </c>
    </row>
    <row r="19" spans="1:13">
      <c r="A19" s="5"/>
      <c r="B19" s="18"/>
      <c r="C19" s="6"/>
      <c r="D19" s="9"/>
      <c r="E19" s="9"/>
      <c r="F19" s="41" t="str">
        <f t="shared" si="0"/>
        <v/>
      </c>
    </row>
    <row r="20" spans="1:13">
      <c r="A20" s="5"/>
      <c r="B20" s="18"/>
      <c r="C20" s="6"/>
      <c r="D20" s="9"/>
      <c r="E20" s="9"/>
      <c r="F20" s="41" t="str">
        <f t="shared" si="0"/>
        <v/>
      </c>
    </row>
    <row r="21" spans="1:13">
      <c r="A21" s="5"/>
      <c r="B21" s="18"/>
      <c r="C21" s="6"/>
      <c r="D21" s="9"/>
      <c r="E21" s="9"/>
      <c r="F21" s="41" t="str">
        <f t="shared" si="0"/>
        <v/>
      </c>
    </row>
    <row r="22" spans="1:13">
      <c r="A22" s="5"/>
      <c r="B22" s="18"/>
      <c r="C22" s="6"/>
      <c r="D22" s="9"/>
      <c r="E22" s="9"/>
      <c r="F22" s="41" t="str">
        <f t="shared" si="0"/>
        <v/>
      </c>
    </row>
    <row r="23" spans="1:13">
      <c r="A23" s="2"/>
      <c r="B23" s="18"/>
      <c r="C23" s="6"/>
      <c r="D23" s="9"/>
      <c r="E23" s="9"/>
      <c r="F23" s="41" t="str">
        <f t="shared" si="0"/>
        <v/>
      </c>
    </row>
    <row r="24" spans="1:13">
      <c r="A24" s="2"/>
      <c r="B24" s="18"/>
      <c r="C24" s="6"/>
      <c r="D24" s="9"/>
      <c r="E24" s="9"/>
      <c r="F24" s="41" t="str">
        <f t="shared" si="0"/>
        <v/>
      </c>
    </row>
    <row r="25" spans="1:13">
      <c r="A25" s="2"/>
      <c r="B25" s="18"/>
      <c r="C25" s="6"/>
      <c r="D25" s="9"/>
      <c r="E25" s="9"/>
      <c r="F25" s="41" t="str">
        <f t="shared" si="0"/>
        <v/>
      </c>
    </row>
    <row r="26" spans="1:13">
      <c r="A26" s="2"/>
      <c r="B26" s="18"/>
      <c r="C26" s="6"/>
      <c r="D26" s="9"/>
      <c r="E26" s="9"/>
      <c r="F26" s="41" t="str">
        <f t="shared" si="0"/>
        <v/>
      </c>
    </row>
    <row r="27" spans="1:13">
      <c r="A27" s="2"/>
      <c r="B27" s="18"/>
      <c r="C27" s="6"/>
      <c r="D27" s="9"/>
      <c r="E27" s="9"/>
      <c r="F27" s="41" t="str">
        <f t="shared" si="0"/>
        <v/>
      </c>
    </row>
    <row r="28" spans="1:13">
      <c r="A28" s="2"/>
      <c r="B28" s="18"/>
      <c r="C28" s="6"/>
      <c r="D28" s="9"/>
      <c r="E28" s="9"/>
      <c r="F28" s="41" t="str">
        <f t="shared" si="0"/>
        <v/>
      </c>
    </row>
    <row r="29" spans="1:13">
      <c r="A29" s="2"/>
      <c r="B29" s="18"/>
      <c r="C29" s="6"/>
      <c r="D29" s="9"/>
      <c r="E29" s="9"/>
      <c r="F29" s="41" t="str">
        <f t="shared" si="0"/>
        <v/>
      </c>
    </row>
    <row r="30" spans="1:13">
      <c r="A30" s="2"/>
      <c r="B30" s="18"/>
      <c r="C30" s="6"/>
      <c r="D30" s="9"/>
      <c r="E30" s="9"/>
      <c r="F30" s="41" t="str">
        <f t="shared" si="0"/>
        <v/>
      </c>
    </row>
    <row r="31" spans="1:13">
      <c r="A31" s="2"/>
      <c r="B31" s="18"/>
      <c r="C31" s="6"/>
      <c r="D31" s="9"/>
      <c r="E31" s="9"/>
      <c r="F31" s="41" t="str">
        <f t="shared" si="0"/>
        <v/>
      </c>
    </row>
    <row r="32" spans="1:13">
      <c r="A32" s="2"/>
      <c r="B32" s="18"/>
      <c r="C32" s="6"/>
      <c r="D32" s="9"/>
      <c r="E32" s="9"/>
      <c r="F32" s="41" t="str">
        <f t="shared" si="0"/>
        <v/>
      </c>
    </row>
    <row r="33" spans="1:6">
      <c r="A33" s="2"/>
      <c r="B33" s="18"/>
      <c r="C33" s="6"/>
      <c r="D33" s="9"/>
      <c r="E33" s="9"/>
      <c r="F33" s="41" t="str">
        <f t="shared" si="0"/>
        <v/>
      </c>
    </row>
    <row r="34" spans="1:6">
      <c r="A34" s="2"/>
      <c r="B34" s="18"/>
      <c r="C34" s="6"/>
      <c r="D34" s="9"/>
      <c r="E34" s="9"/>
      <c r="F34" s="41" t="str">
        <f t="shared" si="0"/>
        <v/>
      </c>
    </row>
    <row r="35" spans="1:6">
      <c r="A35" s="2"/>
      <c r="B35" s="18"/>
      <c r="C35" s="6"/>
      <c r="D35" s="9"/>
      <c r="E35" s="9"/>
      <c r="F35" s="41" t="str">
        <f t="shared" si="0"/>
        <v/>
      </c>
    </row>
    <row r="36" spans="1:6">
      <c r="A36" s="2"/>
      <c r="B36" s="18"/>
      <c r="C36" s="6"/>
      <c r="D36" s="9"/>
      <c r="E36" s="9"/>
      <c r="F36" s="41" t="str">
        <f t="shared" si="0"/>
        <v/>
      </c>
    </row>
    <row r="37" spans="1:6">
      <c r="A37" s="2"/>
      <c r="B37" s="18"/>
      <c r="C37" s="6"/>
      <c r="D37" s="9"/>
      <c r="E37" s="9"/>
      <c r="F37" s="41" t="str">
        <f t="shared" si="0"/>
        <v/>
      </c>
    </row>
    <row r="38" spans="1:6">
      <c r="A38" s="2"/>
      <c r="B38" s="18"/>
      <c r="C38" s="6"/>
      <c r="D38" s="9"/>
      <c r="E38" s="9"/>
      <c r="F38" s="41" t="str">
        <f t="shared" si="0"/>
        <v/>
      </c>
    </row>
    <row r="39" spans="1:6">
      <c r="A39" s="2"/>
      <c r="B39" s="18"/>
      <c r="C39" s="6"/>
      <c r="D39" s="9"/>
      <c r="E39" s="9"/>
      <c r="F39" s="41" t="str">
        <f t="shared" si="0"/>
        <v/>
      </c>
    </row>
    <row r="40" spans="1:6">
      <c r="A40" s="2"/>
      <c r="B40" s="18"/>
      <c r="C40" s="6"/>
      <c r="D40" s="9"/>
      <c r="E40" s="9"/>
      <c r="F40" s="41" t="str">
        <f t="shared" si="0"/>
        <v/>
      </c>
    </row>
    <row r="41" spans="1:6">
      <c r="A41" s="2"/>
      <c r="B41" s="18"/>
      <c r="C41" s="6"/>
      <c r="D41" s="9"/>
      <c r="E41" s="9"/>
      <c r="F41" s="41" t="str">
        <f t="shared" si="0"/>
        <v/>
      </c>
    </row>
    <row r="42" spans="1:6">
      <c r="A42" s="2"/>
      <c r="B42" s="18"/>
      <c r="C42" s="6"/>
      <c r="D42" s="9"/>
      <c r="E42" s="9"/>
      <c r="F42" s="41" t="str">
        <f t="shared" si="0"/>
        <v/>
      </c>
    </row>
    <row r="43" spans="1:6">
      <c r="A43" s="2"/>
      <c r="B43" s="18"/>
      <c r="C43" s="6"/>
      <c r="D43" s="9"/>
      <c r="E43" s="9"/>
      <c r="F43" s="41" t="str">
        <f t="shared" si="0"/>
        <v/>
      </c>
    </row>
    <row r="44" spans="1:6">
      <c r="A44" s="2"/>
      <c r="B44" s="18"/>
      <c r="C44" s="6"/>
      <c r="D44" s="9"/>
      <c r="E44" s="9"/>
      <c r="F44" s="41" t="str">
        <f t="shared" si="0"/>
        <v/>
      </c>
    </row>
    <row r="45" spans="1:6">
      <c r="A45" s="2"/>
      <c r="B45" s="18"/>
      <c r="C45" s="6"/>
      <c r="D45" s="9"/>
      <c r="E45" s="9"/>
      <c r="F45" s="41" t="str">
        <f t="shared" si="0"/>
        <v/>
      </c>
    </row>
    <row r="46" spans="1:6">
      <c r="A46" s="2"/>
      <c r="B46" s="18"/>
      <c r="C46" s="6"/>
      <c r="D46" s="9"/>
      <c r="E46" s="9"/>
      <c r="F46" s="41" t="str">
        <f t="shared" si="0"/>
        <v/>
      </c>
    </row>
    <row r="47" spans="1:6">
      <c r="A47" s="2"/>
      <c r="B47" s="18"/>
      <c r="C47" s="6"/>
      <c r="D47" s="9"/>
      <c r="E47" s="9"/>
      <c r="F47" s="41" t="str">
        <f t="shared" si="0"/>
        <v/>
      </c>
    </row>
    <row r="48" spans="1:6">
      <c r="A48" s="2"/>
      <c r="B48" s="18"/>
      <c r="C48" s="6"/>
      <c r="D48" s="9"/>
      <c r="E48" s="9"/>
      <c r="F48" s="41" t="str">
        <f t="shared" si="0"/>
        <v/>
      </c>
    </row>
    <row r="49" spans="1:6">
      <c r="A49" s="2"/>
      <c r="B49" s="18"/>
      <c r="C49" s="6"/>
      <c r="D49" s="9"/>
      <c r="E49" s="9"/>
      <c r="F49" s="41" t="str">
        <f t="shared" si="0"/>
        <v/>
      </c>
    </row>
    <row r="50" spans="1:6">
      <c r="A50" s="2"/>
      <c r="B50" s="18"/>
      <c r="C50" s="6"/>
      <c r="D50" s="9"/>
      <c r="E50" s="9"/>
      <c r="F50" s="41" t="str">
        <f t="shared" si="0"/>
        <v/>
      </c>
    </row>
    <row r="51" spans="1:6">
      <c r="A51" s="2"/>
      <c r="B51" s="18"/>
      <c r="C51" s="6"/>
      <c r="D51" s="9"/>
      <c r="E51" s="9"/>
      <c r="F51" s="41" t="str">
        <f t="shared" si="0"/>
        <v/>
      </c>
    </row>
    <row r="52" spans="1:6">
      <c r="A52" s="2"/>
      <c r="B52" s="18"/>
      <c r="C52" s="6"/>
      <c r="D52" s="9"/>
      <c r="E52" s="9"/>
      <c r="F52" s="41" t="str">
        <f t="shared" si="0"/>
        <v/>
      </c>
    </row>
    <row r="53" spans="1:6">
      <c r="A53" s="2"/>
      <c r="B53" s="18"/>
      <c r="C53" s="6"/>
      <c r="D53" s="9"/>
      <c r="E53" s="9"/>
      <c r="F53" s="41" t="str">
        <f t="shared" si="0"/>
        <v/>
      </c>
    </row>
    <row r="54" spans="1:6">
      <c r="A54" s="2"/>
      <c r="B54" s="18"/>
      <c r="C54" s="6"/>
      <c r="D54" s="9"/>
      <c r="E54" s="9"/>
      <c r="F54" s="41" t="str">
        <f t="shared" si="0"/>
        <v/>
      </c>
    </row>
    <row r="55" spans="1:6">
      <c r="A55" s="2"/>
      <c r="B55" s="18"/>
      <c r="C55" s="6"/>
      <c r="D55" s="9"/>
      <c r="E55" s="9"/>
      <c r="F55" s="41" t="str">
        <f t="shared" si="0"/>
        <v/>
      </c>
    </row>
    <row r="56" spans="1:6">
      <c r="A56" s="2"/>
      <c r="B56" s="18"/>
      <c r="C56" s="6"/>
      <c r="D56" s="9"/>
      <c r="E56" s="9"/>
      <c r="F56" s="41" t="str">
        <f t="shared" si="0"/>
        <v/>
      </c>
    </row>
    <row r="57" spans="1:6">
      <c r="A57" s="2"/>
      <c r="B57" s="18"/>
      <c r="C57" s="6"/>
      <c r="D57" s="9"/>
      <c r="E57" s="9"/>
      <c r="F57" s="41" t="str">
        <f t="shared" si="0"/>
        <v/>
      </c>
    </row>
    <row r="58" spans="1:6">
      <c r="A58" s="2"/>
      <c r="B58" s="18"/>
      <c r="C58" s="6"/>
      <c r="D58" s="9"/>
      <c r="E58" s="9"/>
      <c r="F58" s="41" t="str">
        <f t="shared" si="0"/>
        <v/>
      </c>
    </row>
    <row r="59" spans="1:6">
      <c r="A59" s="2"/>
      <c r="B59" s="18"/>
      <c r="C59" s="6"/>
      <c r="D59" s="9"/>
      <c r="E59" s="9"/>
      <c r="F59" s="41" t="str">
        <f t="shared" si="0"/>
        <v/>
      </c>
    </row>
    <row r="60" spans="1:6">
      <c r="A60" s="2"/>
      <c r="B60" s="18"/>
      <c r="C60" s="6"/>
      <c r="D60" s="9"/>
      <c r="E60" s="9"/>
      <c r="F60" s="41" t="str">
        <f t="shared" si="0"/>
        <v/>
      </c>
    </row>
    <row r="61" spans="1:6">
      <c r="A61" s="2"/>
      <c r="B61" s="18"/>
      <c r="C61" s="6"/>
      <c r="D61" s="9"/>
      <c r="E61" s="9"/>
      <c r="F61" s="41" t="str">
        <f t="shared" si="0"/>
        <v/>
      </c>
    </row>
    <row r="62" spans="1:6">
      <c r="A62" s="2"/>
      <c r="B62" s="18"/>
      <c r="C62" s="6"/>
      <c r="D62" s="9"/>
      <c r="E62" s="9"/>
      <c r="F62" s="41" t="str">
        <f t="shared" si="0"/>
        <v/>
      </c>
    </row>
    <row r="63" spans="1:6">
      <c r="A63" s="2"/>
      <c r="B63" s="18"/>
      <c r="C63" s="6"/>
      <c r="D63" s="9"/>
      <c r="E63" s="9"/>
      <c r="F63" s="41" t="str">
        <f t="shared" si="0"/>
        <v/>
      </c>
    </row>
    <row r="64" spans="1:6">
      <c r="A64" s="2"/>
      <c r="B64" s="18"/>
      <c r="C64" s="6"/>
      <c r="D64" s="9"/>
      <c r="E64" s="9"/>
      <c r="F64" s="41" t="str">
        <f t="shared" si="0"/>
        <v/>
      </c>
    </row>
    <row r="65" spans="1:6">
      <c r="A65" s="2"/>
      <c r="B65" s="18"/>
      <c r="C65" s="6"/>
      <c r="D65" s="9"/>
      <c r="E65" s="9"/>
      <c r="F65" s="41" t="str">
        <f t="shared" si="0"/>
        <v/>
      </c>
    </row>
    <row r="66" spans="1:6">
      <c r="A66" s="2"/>
      <c r="B66" s="18"/>
      <c r="C66" s="6"/>
      <c r="D66" s="9"/>
      <c r="E66" s="9"/>
      <c r="F66" s="41" t="str">
        <f t="shared" si="0"/>
        <v/>
      </c>
    </row>
    <row r="67" spans="1:6">
      <c r="A67" s="2"/>
      <c r="B67" s="18"/>
      <c r="C67" s="6"/>
      <c r="D67" s="9"/>
      <c r="E67" s="9"/>
      <c r="F67" s="41" t="str">
        <f t="shared" si="0"/>
        <v/>
      </c>
    </row>
    <row r="68" spans="1:6">
      <c r="A68" s="2"/>
      <c r="B68" s="18"/>
      <c r="C68" s="6"/>
      <c r="D68" s="9"/>
      <c r="E68" s="9"/>
      <c r="F68" s="41" t="str">
        <f t="shared" si="0"/>
        <v/>
      </c>
    </row>
    <row r="69" spans="1:6">
      <c r="A69" s="2"/>
      <c r="B69" s="18"/>
      <c r="C69" s="6"/>
      <c r="D69" s="9"/>
      <c r="E69" s="9"/>
      <c r="F69" s="41" t="str">
        <f t="shared" si="0"/>
        <v/>
      </c>
    </row>
    <row r="70" spans="1:6">
      <c r="A70" s="2"/>
      <c r="B70" s="18"/>
      <c r="C70" s="6"/>
      <c r="D70" s="9"/>
      <c r="E70" s="9"/>
      <c r="F70" s="41" t="str">
        <f t="shared" si="0"/>
        <v/>
      </c>
    </row>
    <row r="71" spans="1:6">
      <c r="A71" s="2"/>
      <c r="B71" s="18"/>
      <c r="C71" s="6"/>
      <c r="D71" s="9"/>
      <c r="E71" s="9"/>
      <c r="F71" s="41" t="str">
        <f t="shared" si="0"/>
        <v/>
      </c>
    </row>
    <row r="72" spans="1:6">
      <c r="A72" s="2"/>
      <c r="B72" s="18"/>
      <c r="C72" s="6"/>
      <c r="D72" s="9"/>
      <c r="E72" s="9"/>
      <c r="F72" s="41" t="str">
        <f t="shared" ref="F72:F100" si="1">IF(C72="Condição de seguridade",1,(IF(C72="Condição de inseguridade",0,"")))</f>
        <v/>
      </c>
    </row>
    <row r="73" spans="1:6">
      <c r="A73" s="2"/>
      <c r="B73" s="18"/>
      <c r="C73" s="6"/>
      <c r="D73" s="9"/>
      <c r="E73" s="9"/>
      <c r="F73" s="41" t="str">
        <f t="shared" si="1"/>
        <v/>
      </c>
    </row>
    <row r="74" spans="1:6">
      <c r="A74" s="2"/>
      <c r="B74" s="18"/>
      <c r="C74" s="6"/>
      <c r="D74" s="9"/>
      <c r="E74" s="9"/>
      <c r="F74" s="41" t="str">
        <f t="shared" si="1"/>
        <v/>
      </c>
    </row>
    <row r="75" spans="1:6">
      <c r="A75" s="2"/>
      <c r="B75" s="18"/>
      <c r="C75" s="6"/>
      <c r="D75" s="9"/>
      <c r="E75" s="9"/>
      <c r="F75" s="41" t="str">
        <f t="shared" si="1"/>
        <v/>
      </c>
    </row>
    <row r="76" spans="1:6">
      <c r="A76" s="2"/>
      <c r="B76" s="18"/>
      <c r="C76" s="6"/>
      <c r="D76" s="9"/>
      <c r="E76" s="9"/>
      <c r="F76" s="41" t="str">
        <f t="shared" si="1"/>
        <v/>
      </c>
    </row>
    <row r="77" spans="1:6">
      <c r="A77" s="2"/>
      <c r="B77" s="18"/>
      <c r="C77" s="6"/>
      <c r="D77" s="9"/>
      <c r="E77" s="9"/>
      <c r="F77" s="41" t="str">
        <f t="shared" si="1"/>
        <v/>
      </c>
    </row>
    <row r="78" spans="1:6">
      <c r="A78" s="2"/>
      <c r="B78" s="18"/>
      <c r="C78" s="6"/>
      <c r="D78" s="9"/>
      <c r="E78" s="9"/>
      <c r="F78" s="41" t="str">
        <f t="shared" si="1"/>
        <v/>
      </c>
    </row>
    <row r="79" spans="1:6">
      <c r="A79" s="2"/>
      <c r="B79" s="18"/>
      <c r="C79" s="6"/>
      <c r="D79" s="9"/>
      <c r="E79" s="9"/>
      <c r="F79" s="41" t="str">
        <f t="shared" si="1"/>
        <v/>
      </c>
    </row>
    <row r="80" spans="1:6">
      <c r="A80" s="2"/>
      <c r="B80" s="18"/>
      <c r="C80" s="6"/>
      <c r="D80" s="9"/>
      <c r="E80" s="9"/>
      <c r="F80" s="41" t="str">
        <f t="shared" si="1"/>
        <v/>
      </c>
    </row>
    <row r="81" spans="1:6">
      <c r="A81" s="2"/>
      <c r="B81" s="18"/>
      <c r="C81" s="6"/>
      <c r="D81" s="9"/>
      <c r="E81" s="9"/>
      <c r="F81" s="41" t="str">
        <f t="shared" si="1"/>
        <v/>
      </c>
    </row>
    <row r="82" spans="1:6">
      <c r="A82" s="2"/>
      <c r="B82" s="18"/>
      <c r="C82" s="6"/>
      <c r="D82" s="9"/>
      <c r="E82" s="9"/>
      <c r="F82" s="41" t="str">
        <f t="shared" si="1"/>
        <v/>
      </c>
    </row>
    <row r="83" spans="1:6">
      <c r="A83" s="2"/>
      <c r="B83" s="18"/>
      <c r="C83" s="6"/>
      <c r="D83" s="9"/>
      <c r="E83" s="9"/>
      <c r="F83" s="41" t="str">
        <f t="shared" si="1"/>
        <v/>
      </c>
    </row>
    <row r="84" spans="1:6">
      <c r="A84" s="2"/>
      <c r="B84" s="18"/>
      <c r="C84" s="6"/>
      <c r="D84" s="9"/>
      <c r="E84" s="9"/>
      <c r="F84" s="41" t="str">
        <f t="shared" si="1"/>
        <v/>
      </c>
    </row>
    <row r="85" spans="1:6">
      <c r="A85" s="2"/>
      <c r="B85" s="18"/>
      <c r="C85" s="6"/>
      <c r="D85" s="9"/>
      <c r="E85" s="9"/>
      <c r="F85" s="41" t="str">
        <f t="shared" si="1"/>
        <v/>
      </c>
    </row>
    <row r="86" spans="1:6">
      <c r="A86" s="2"/>
      <c r="B86" s="18"/>
      <c r="C86" s="6"/>
      <c r="D86" s="9"/>
      <c r="E86" s="9"/>
      <c r="F86" s="41" t="str">
        <f t="shared" si="1"/>
        <v/>
      </c>
    </row>
    <row r="87" spans="1:6">
      <c r="A87" s="2"/>
      <c r="B87" s="18"/>
      <c r="C87" s="6"/>
      <c r="D87" s="9"/>
      <c r="E87" s="9"/>
      <c r="F87" s="41" t="str">
        <f t="shared" si="1"/>
        <v/>
      </c>
    </row>
    <row r="88" spans="1:6">
      <c r="A88" s="2"/>
      <c r="B88" s="18"/>
      <c r="C88" s="6"/>
      <c r="D88" s="9"/>
      <c r="E88" s="9"/>
      <c r="F88" s="41" t="str">
        <f t="shared" si="1"/>
        <v/>
      </c>
    </row>
    <row r="89" spans="1:6">
      <c r="A89" s="2"/>
      <c r="B89" s="18"/>
      <c r="C89" s="6"/>
      <c r="D89" s="9"/>
      <c r="E89" s="9"/>
      <c r="F89" s="41" t="str">
        <f t="shared" si="1"/>
        <v/>
      </c>
    </row>
    <row r="90" spans="1:6">
      <c r="A90" s="2"/>
      <c r="B90" s="18"/>
      <c r="C90" s="6"/>
      <c r="D90" s="9"/>
      <c r="E90" s="9"/>
      <c r="F90" s="41" t="str">
        <f t="shared" si="1"/>
        <v/>
      </c>
    </row>
    <row r="91" spans="1:6">
      <c r="A91" s="2"/>
      <c r="B91" s="18"/>
      <c r="C91" s="6"/>
      <c r="D91" s="9"/>
      <c r="E91" s="9"/>
      <c r="F91" s="41" t="str">
        <f t="shared" si="1"/>
        <v/>
      </c>
    </row>
    <row r="92" spans="1:6">
      <c r="A92" s="2"/>
      <c r="B92" s="18"/>
      <c r="C92" s="6"/>
      <c r="D92" s="9"/>
      <c r="E92" s="9"/>
      <c r="F92" s="41" t="str">
        <f t="shared" si="1"/>
        <v/>
      </c>
    </row>
    <row r="93" spans="1:6">
      <c r="A93" s="2"/>
      <c r="B93" s="18"/>
      <c r="C93" s="6"/>
      <c r="D93" s="9"/>
      <c r="E93" s="9"/>
      <c r="F93" s="41" t="str">
        <f t="shared" si="1"/>
        <v/>
      </c>
    </row>
    <row r="94" spans="1:6">
      <c r="A94" s="2"/>
      <c r="B94" s="18"/>
      <c r="C94" s="6"/>
      <c r="D94" s="9"/>
      <c r="E94" s="9"/>
      <c r="F94" s="41" t="str">
        <f t="shared" si="1"/>
        <v/>
      </c>
    </row>
    <row r="95" spans="1:6">
      <c r="A95" s="2"/>
      <c r="B95" s="18"/>
      <c r="C95" s="6"/>
      <c r="D95" s="9"/>
      <c r="E95" s="9"/>
      <c r="F95" s="41" t="str">
        <f t="shared" si="1"/>
        <v/>
      </c>
    </row>
    <row r="96" spans="1:6">
      <c r="A96" s="2"/>
      <c r="B96" s="18"/>
      <c r="C96" s="6"/>
      <c r="D96" s="9"/>
      <c r="E96" s="9"/>
      <c r="F96" s="41" t="str">
        <f t="shared" si="1"/>
        <v/>
      </c>
    </row>
    <row r="97" spans="1:6">
      <c r="A97" s="2"/>
      <c r="B97" s="18"/>
      <c r="C97" s="6"/>
      <c r="D97" s="9"/>
      <c r="E97" s="9"/>
      <c r="F97" s="41" t="str">
        <f t="shared" si="1"/>
        <v/>
      </c>
    </row>
    <row r="98" spans="1:6">
      <c r="A98" s="2"/>
      <c r="B98" s="18"/>
      <c r="C98" s="6"/>
      <c r="D98" s="9"/>
      <c r="E98" s="9"/>
      <c r="F98" s="41" t="str">
        <f t="shared" si="1"/>
        <v/>
      </c>
    </row>
    <row r="99" spans="1:6">
      <c r="A99" s="2"/>
      <c r="B99" s="18"/>
      <c r="C99" s="6"/>
      <c r="D99" s="9"/>
      <c r="E99" s="9"/>
      <c r="F99" s="41" t="str">
        <f t="shared" si="1"/>
        <v/>
      </c>
    </row>
    <row r="100" spans="1:6" ht="15" thickBot="1">
      <c r="A100" s="2"/>
      <c r="B100" s="19"/>
      <c r="C100" s="20"/>
      <c r="D100" s="21"/>
      <c r="E100" s="21"/>
      <c r="F100" s="42" t="str">
        <f t="shared" si="1"/>
        <v/>
      </c>
    </row>
  </sheetData>
  <conditionalFormatting sqref="F7:F100">
    <cfRule type="containsBlanks" dxfId="19" priority="1" stopIfTrue="1">
      <formula>LEN(TRIM(F7))=0</formula>
    </cfRule>
    <cfRule type="cellIs" dxfId="18" priority="2" stopIfTrue="1" operator="equal">
      <formula>0</formula>
    </cfRule>
    <cfRule type="cellIs" dxfId="17" priority="3" stopIfTrue="1" operator="equal">
      <formula>1</formula>
    </cfRule>
    <cfRule type="cellIs" dxfId="16" priority="4" operator="between">
      <formula>0</formula>
      <formula>1</formula>
    </cfRule>
  </conditionalFormatting>
  <dataValidations count="1">
    <dataValidation type="list" allowBlank="1" showInputMessage="1" showErrorMessage="1" sqref="C7:C100" xr:uid="{52336E55-AC6A-4EB4-914E-C2C845DBFA35}">
      <formula1>"Condição de seguridade,Condição de inseguridade"</formula1>
    </dataValidation>
  </dataValidation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01955-3046-4E3F-BA71-5D3C0B8B4A24}">
  <sheetPr>
    <tabColor theme="4" tint="0.79998168889431442"/>
  </sheetPr>
  <dimension ref="A1:M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customWidth="1"/>
    <col min="2" max="2" width="20.77734375" customWidth="1"/>
    <col min="3" max="3" width="21.88671875" customWidth="1"/>
    <col min="4" max="4" width="11" customWidth="1"/>
    <col min="5" max="5" width="20.6640625" customWidth="1"/>
    <col min="6" max="6" width="12.33203125" customWidth="1"/>
  </cols>
  <sheetData>
    <row r="1" spans="1:13" ht="15" thickBot="1">
      <c r="A1" s="5"/>
      <c r="B1" s="24" t="s">
        <v>14</v>
      </c>
      <c r="C1" s="5"/>
      <c r="D1" s="5"/>
      <c r="E1" s="5"/>
      <c r="F1" s="5"/>
    </row>
    <row r="2" spans="1:13" ht="17.399999999999999">
      <c r="A2" s="5"/>
      <c r="B2" s="26" t="s">
        <v>15</v>
      </c>
      <c r="C2" s="32" t="s">
        <v>153</v>
      </c>
      <c r="D2" s="11"/>
      <c r="E2" s="11"/>
      <c r="F2" s="12"/>
    </row>
    <row r="3" spans="1:13" ht="17.399999999999999">
      <c r="A3" s="5"/>
      <c r="B3" s="22" t="s">
        <v>0</v>
      </c>
      <c r="C3" s="3" t="s">
        <v>156</v>
      </c>
      <c r="D3" s="1"/>
      <c r="E3" s="1"/>
      <c r="F3" s="23"/>
    </row>
    <row r="4" spans="1:13" ht="17.399999999999999">
      <c r="A4" s="5"/>
      <c r="B4" s="22" t="s">
        <v>2</v>
      </c>
      <c r="C4" s="3" t="s">
        <v>122</v>
      </c>
      <c r="D4" s="1"/>
      <c r="E4" s="1"/>
      <c r="F4" s="13"/>
    </row>
    <row r="5" spans="1:13">
      <c r="A5" s="5"/>
      <c r="B5" s="14" t="s">
        <v>4</v>
      </c>
      <c r="C5" s="7" t="s">
        <v>4</v>
      </c>
      <c r="D5" s="7"/>
      <c r="E5" s="7"/>
      <c r="F5" s="15" t="s">
        <v>11</v>
      </c>
      <c r="H5" s="4"/>
      <c r="I5" s="4"/>
      <c r="J5" s="4"/>
      <c r="K5" s="4"/>
      <c r="L5" s="4"/>
      <c r="M5" s="4"/>
    </row>
    <row r="6" spans="1:13" ht="16.2" customHeight="1">
      <c r="A6" s="5"/>
      <c r="B6" s="16" t="s">
        <v>9</v>
      </c>
      <c r="C6" s="8" t="s">
        <v>10</v>
      </c>
      <c r="D6" s="8"/>
      <c r="E6" s="8"/>
      <c r="F6" s="17" t="s">
        <v>12</v>
      </c>
      <c r="H6" s="4"/>
      <c r="I6" s="4"/>
      <c r="J6" s="4"/>
      <c r="K6" s="4"/>
      <c r="L6" s="4"/>
      <c r="M6" s="4"/>
    </row>
    <row r="7" spans="1:13">
      <c r="A7" s="5"/>
      <c r="B7" s="18" t="s">
        <v>222</v>
      </c>
      <c r="C7" s="99" t="s">
        <v>18</v>
      </c>
      <c r="D7" s="9"/>
      <c r="E7" s="9"/>
      <c r="F7" s="41">
        <f>IF(C7="Condição de seguridade",1,(IF(C7="Condição de inseguridade",0,"")))</f>
        <v>1</v>
      </c>
      <c r="H7" s="4"/>
      <c r="I7" s="4"/>
      <c r="J7" s="4"/>
      <c r="K7" s="4"/>
      <c r="L7" s="4"/>
      <c r="M7" s="4"/>
    </row>
    <row r="8" spans="1:13" ht="15" customHeight="1">
      <c r="A8" s="5"/>
      <c r="B8" s="18" t="s">
        <v>223</v>
      </c>
      <c r="C8" s="6" t="s">
        <v>18</v>
      </c>
      <c r="D8" s="9"/>
      <c r="E8" s="9"/>
      <c r="F8" s="41">
        <f t="shared" ref="F8:F71" si="0">IF(C8="Condição de seguridade",1,(IF(C8="Condição de inseguridade",0,"")))</f>
        <v>1</v>
      </c>
      <c r="H8" s="4"/>
      <c r="I8" s="4"/>
      <c r="J8" s="10"/>
      <c r="K8" s="4"/>
      <c r="L8" s="4"/>
      <c r="M8" s="4"/>
    </row>
    <row r="9" spans="1:13">
      <c r="A9" s="5"/>
      <c r="B9" s="18" t="s">
        <v>224</v>
      </c>
      <c r="C9" s="6" t="s">
        <v>13</v>
      </c>
      <c r="D9" s="9"/>
      <c r="E9" s="9"/>
      <c r="F9" s="41">
        <f t="shared" si="0"/>
        <v>0</v>
      </c>
      <c r="H9" s="4"/>
      <c r="I9" s="4"/>
      <c r="J9" s="4"/>
      <c r="K9" s="4"/>
      <c r="L9" s="4"/>
      <c r="M9" s="4"/>
    </row>
    <row r="10" spans="1:13">
      <c r="A10" s="5"/>
      <c r="B10" s="18"/>
      <c r="C10" s="6"/>
      <c r="D10" s="9"/>
      <c r="E10" s="9"/>
      <c r="F10" s="41" t="str">
        <f t="shared" si="0"/>
        <v/>
      </c>
      <c r="H10" s="4"/>
      <c r="I10" s="4"/>
      <c r="J10" s="4"/>
      <c r="K10" s="4"/>
      <c r="L10" s="4"/>
      <c r="M10" s="4"/>
    </row>
    <row r="11" spans="1:13">
      <c r="A11" s="5"/>
      <c r="B11" s="18"/>
      <c r="C11" s="6"/>
      <c r="D11" s="9"/>
      <c r="E11" s="9"/>
      <c r="F11" s="41" t="str">
        <f t="shared" si="0"/>
        <v/>
      </c>
      <c r="H11" s="4"/>
      <c r="I11" s="4"/>
      <c r="J11" s="4"/>
      <c r="K11" s="4"/>
      <c r="L11" s="4"/>
      <c r="M11" s="4"/>
    </row>
    <row r="12" spans="1:13">
      <c r="A12" s="5"/>
      <c r="B12" s="18"/>
      <c r="C12" s="6"/>
      <c r="D12" s="9"/>
      <c r="E12" s="9"/>
      <c r="F12" s="41" t="str">
        <f t="shared" si="0"/>
        <v/>
      </c>
      <c r="H12" s="4"/>
      <c r="I12" s="4"/>
      <c r="J12" s="4"/>
      <c r="K12" s="4"/>
      <c r="L12" s="4"/>
      <c r="M12" s="4"/>
    </row>
    <row r="13" spans="1:13">
      <c r="A13" s="5"/>
      <c r="B13" s="18"/>
      <c r="C13" s="6"/>
      <c r="D13" s="9"/>
      <c r="E13" s="9"/>
      <c r="F13" s="41" t="str">
        <f t="shared" si="0"/>
        <v/>
      </c>
      <c r="H13" s="4"/>
      <c r="I13" s="4"/>
      <c r="J13" s="4"/>
      <c r="K13" s="4"/>
      <c r="L13" s="4"/>
      <c r="M13" s="4"/>
    </row>
    <row r="14" spans="1:13">
      <c r="A14" s="5"/>
      <c r="B14" s="18"/>
      <c r="C14" s="6"/>
      <c r="D14" s="9"/>
      <c r="E14" s="9"/>
      <c r="F14" s="41" t="str">
        <f t="shared" si="0"/>
        <v/>
      </c>
      <c r="H14" s="4"/>
      <c r="I14" s="4"/>
      <c r="J14" s="4"/>
      <c r="K14" s="4"/>
      <c r="L14" s="4"/>
      <c r="M14" s="4"/>
    </row>
    <row r="15" spans="1:13">
      <c r="A15" s="5"/>
      <c r="B15" s="18"/>
      <c r="C15" s="6"/>
      <c r="D15" s="9"/>
      <c r="E15" s="9"/>
      <c r="F15" s="41" t="str">
        <f t="shared" si="0"/>
        <v/>
      </c>
      <c r="H15" s="4"/>
      <c r="I15" s="4"/>
      <c r="J15" s="4"/>
      <c r="K15" s="4"/>
      <c r="L15" s="4"/>
      <c r="M15" s="4"/>
    </row>
    <row r="16" spans="1:13">
      <c r="A16" s="5"/>
      <c r="B16" s="18"/>
      <c r="C16" s="6"/>
      <c r="D16" s="9"/>
      <c r="E16" s="9"/>
      <c r="F16" s="41" t="str">
        <f t="shared" si="0"/>
        <v/>
      </c>
      <c r="H16" s="4"/>
      <c r="I16" s="4"/>
      <c r="J16" s="4"/>
      <c r="K16" s="4"/>
      <c r="L16" s="4"/>
      <c r="M16" s="4"/>
    </row>
    <row r="17" spans="1:13">
      <c r="A17" s="5"/>
      <c r="B17" s="18"/>
      <c r="C17" s="6"/>
      <c r="D17" s="9"/>
      <c r="E17" s="9"/>
      <c r="F17" s="41" t="str">
        <f t="shared" si="0"/>
        <v/>
      </c>
      <c r="H17" s="4"/>
      <c r="I17" s="4"/>
      <c r="J17" s="4"/>
      <c r="K17" s="4"/>
      <c r="L17" s="4"/>
      <c r="M17" s="4"/>
    </row>
    <row r="18" spans="1:13">
      <c r="A18" s="5"/>
      <c r="B18" s="18"/>
      <c r="C18" s="6"/>
      <c r="D18" s="9"/>
      <c r="E18" s="9"/>
      <c r="F18" s="41" t="str">
        <f t="shared" si="0"/>
        <v/>
      </c>
    </row>
    <row r="19" spans="1:13">
      <c r="A19" s="5"/>
      <c r="B19" s="18"/>
      <c r="C19" s="6"/>
      <c r="D19" s="9"/>
      <c r="E19" s="9"/>
      <c r="F19" s="41" t="str">
        <f t="shared" si="0"/>
        <v/>
      </c>
    </row>
    <row r="20" spans="1:13">
      <c r="A20" s="5"/>
      <c r="B20" s="18"/>
      <c r="C20" s="6"/>
      <c r="D20" s="9"/>
      <c r="E20" s="9"/>
      <c r="F20" s="41" t="str">
        <f t="shared" si="0"/>
        <v/>
      </c>
    </row>
    <row r="21" spans="1:13">
      <c r="A21" s="5"/>
      <c r="B21" s="18"/>
      <c r="C21" s="6"/>
      <c r="D21" s="9"/>
      <c r="E21" s="9"/>
      <c r="F21" s="41" t="str">
        <f t="shared" si="0"/>
        <v/>
      </c>
    </row>
    <row r="22" spans="1:13">
      <c r="A22" s="5"/>
      <c r="B22" s="18"/>
      <c r="C22" s="6"/>
      <c r="D22" s="9"/>
      <c r="E22" s="9"/>
      <c r="F22" s="41" t="str">
        <f t="shared" si="0"/>
        <v/>
      </c>
    </row>
    <row r="23" spans="1:13">
      <c r="A23" s="2"/>
      <c r="B23" s="18"/>
      <c r="C23" s="6"/>
      <c r="D23" s="9"/>
      <c r="E23" s="9"/>
      <c r="F23" s="41" t="str">
        <f t="shared" si="0"/>
        <v/>
      </c>
    </row>
    <row r="24" spans="1:13">
      <c r="A24" s="2"/>
      <c r="B24" s="18"/>
      <c r="C24" s="6"/>
      <c r="D24" s="9"/>
      <c r="E24" s="9"/>
      <c r="F24" s="41" t="str">
        <f t="shared" si="0"/>
        <v/>
      </c>
    </row>
    <row r="25" spans="1:13">
      <c r="A25" s="2"/>
      <c r="B25" s="18"/>
      <c r="C25" s="6"/>
      <c r="D25" s="9"/>
      <c r="E25" s="9"/>
      <c r="F25" s="41" t="str">
        <f t="shared" si="0"/>
        <v/>
      </c>
    </row>
    <row r="26" spans="1:13">
      <c r="A26" s="2"/>
      <c r="B26" s="18"/>
      <c r="C26" s="6"/>
      <c r="D26" s="9"/>
      <c r="E26" s="9"/>
      <c r="F26" s="41" t="str">
        <f t="shared" si="0"/>
        <v/>
      </c>
    </row>
    <row r="27" spans="1:13">
      <c r="A27" s="2"/>
      <c r="B27" s="18"/>
      <c r="C27" s="6"/>
      <c r="D27" s="9"/>
      <c r="E27" s="9"/>
      <c r="F27" s="41" t="str">
        <f t="shared" si="0"/>
        <v/>
      </c>
    </row>
    <row r="28" spans="1:13">
      <c r="A28" s="2"/>
      <c r="B28" s="18"/>
      <c r="C28" s="6"/>
      <c r="D28" s="9"/>
      <c r="E28" s="9"/>
      <c r="F28" s="41" t="str">
        <f t="shared" si="0"/>
        <v/>
      </c>
    </row>
    <row r="29" spans="1:13">
      <c r="A29" s="2"/>
      <c r="B29" s="18"/>
      <c r="C29" s="6"/>
      <c r="D29" s="9"/>
      <c r="E29" s="9"/>
      <c r="F29" s="41" t="str">
        <f t="shared" si="0"/>
        <v/>
      </c>
    </row>
    <row r="30" spans="1:13">
      <c r="A30" s="2"/>
      <c r="B30" s="18"/>
      <c r="C30" s="6"/>
      <c r="D30" s="9"/>
      <c r="E30" s="9"/>
      <c r="F30" s="41" t="str">
        <f t="shared" si="0"/>
        <v/>
      </c>
    </row>
    <row r="31" spans="1:13">
      <c r="A31" s="2"/>
      <c r="B31" s="18"/>
      <c r="C31" s="6"/>
      <c r="D31" s="9"/>
      <c r="E31" s="9"/>
      <c r="F31" s="41" t="str">
        <f t="shared" si="0"/>
        <v/>
      </c>
    </row>
    <row r="32" spans="1:13">
      <c r="A32" s="2"/>
      <c r="B32" s="18"/>
      <c r="C32" s="6"/>
      <c r="D32" s="9"/>
      <c r="E32" s="9"/>
      <c r="F32" s="41" t="str">
        <f t="shared" si="0"/>
        <v/>
      </c>
    </row>
    <row r="33" spans="1:6">
      <c r="A33" s="2"/>
      <c r="B33" s="18"/>
      <c r="C33" s="6"/>
      <c r="D33" s="9"/>
      <c r="E33" s="9"/>
      <c r="F33" s="41" t="str">
        <f t="shared" si="0"/>
        <v/>
      </c>
    </row>
    <row r="34" spans="1:6">
      <c r="A34" s="2"/>
      <c r="B34" s="18"/>
      <c r="C34" s="6"/>
      <c r="D34" s="9"/>
      <c r="E34" s="9"/>
      <c r="F34" s="41" t="str">
        <f t="shared" si="0"/>
        <v/>
      </c>
    </row>
    <row r="35" spans="1:6">
      <c r="A35" s="2"/>
      <c r="B35" s="18"/>
      <c r="C35" s="6"/>
      <c r="D35" s="9"/>
      <c r="E35" s="9"/>
      <c r="F35" s="41" t="str">
        <f t="shared" si="0"/>
        <v/>
      </c>
    </row>
    <row r="36" spans="1:6">
      <c r="A36" s="2"/>
      <c r="B36" s="18"/>
      <c r="C36" s="6"/>
      <c r="D36" s="9"/>
      <c r="E36" s="9"/>
      <c r="F36" s="41" t="str">
        <f t="shared" si="0"/>
        <v/>
      </c>
    </row>
    <row r="37" spans="1:6">
      <c r="A37" s="2"/>
      <c r="B37" s="18"/>
      <c r="C37" s="6"/>
      <c r="D37" s="9"/>
      <c r="E37" s="9"/>
      <c r="F37" s="41" t="str">
        <f t="shared" si="0"/>
        <v/>
      </c>
    </row>
    <row r="38" spans="1:6">
      <c r="A38" s="2"/>
      <c r="B38" s="18"/>
      <c r="C38" s="6"/>
      <c r="D38" s="9"/>
      <c r="E38" s="9"/>
      <c r="F38" s="41" t="str">
        <f t="shared" si="0"/>
        <v/>
      </c>
    </row>
    <row r="39" spans="1:6">
      <c r="A39" s="2"/>
      <c r="B39" s="18"/>
      <c r="C39" s="6"/>
      <c r="D39" s="9"/>
      <c r="E39" s="9"/>
      <c r="F39" s="41" t="str">
        <f t="shared" si="0"/>
        <v/>
      </c>
    </row>
    <row r="40" spans="1:6">
      <c r="A40" s="2"/>
      <c r="B40" s="18"/>
      <c r="C40" s="6"/>
      <c r="D40" s="9"/>
      <c r="E40" s="9"/>
      <c r="F40" s="41" t="str">
        <f t="shared" si="0"/>
        <v/>
      </c>
    </row>
    <row r="41" spans="1:6">
      <c r="A41" s="2"/>
      <c r="B41" s="18"/>
      <c r="C41" s="6"/>
      <c r="D41" s="9"/>
      <c r="E41" s="9"/>
      <c r="F41" s="41" t="str">
        <f t="shared" si="0"/>
        <v/>
      </c>
    </row>
    <row r="42" spans="1:6">
      <c r="A42" s="2"/>
      <c r="B42" s="18"/>
      <c r="C42" s="6"/>
      <c r="D42" s="9"/>
      <c r="E42" s="9"/>
      <c r="F42" s="41" t="str">
        <f t="shared" si="0"/>
        <v/>
      </c>
    </row>
    <row r="43" spans="1:6">
      <c r="A43" s="2"/>
      <c r="B43" s="18"/>
      <c r="C43" s="6"/>
      <c r="D43" s="9"/>
      <c r="E43" s="9"/>
      <c r="F43" s="41" t="str">
        <f t="shared" si="0"/>
        <v/>
      </c>
    </row>
    <row r="44" spans="1:6">
      <c r="A44" s="2"/>
      <c r="B44" s="18"/>
      <c r="C44" s="6"/>
      <c r="D44" s="9"/>
      <c r="E44" s="9"/>
      <c r="F44" s="41" t="str">
        <f t="shared" si="0"/>
        <v/>
      </c>
    </row>
    <row r="45" spans="1:6">
      <c r="A45" s="2"/>
      <c r="B45" s="18"/>
      <c r="C45" s="6"/>
      <c r="D45" s="9"/>
      <c r="E45" s="9"/>
      <c r="F45" s="41" t="str">
        <f t="shared" si="0"/>
        <v/>
      </c>
    </row>
    <row r="46" spans="1:6">
      <c r="A46" s="2"/>
      <c r="B46" s="18"/>
      <c r="C46" s="6"/>
      <c r="D46" s="9"/>
      <c r="E46" s="9"/>
      <c r="F46" s="41" t="str">
        <f t="shared" si="0"/>
        <v/>
      </c>
    </row>
    <row r="47" spans="1:6">
      <c r="A47" s="2"/>
      <c r="B47" s="18"/>
      <c r="C47" s="6"/>
      <c r="D47" s="9"/>
      <c r="E47" s="9"/>
      <c r="F47" s="41" t="str">
        <f t="shared" si="0"/>
        <v/>
      </c>
    </row>
    <row r="48" spans="1:6">
      <c r="A48" s="2"/>
      <c r="B48" s="18"/>
      <c r="C48" s="6"/>
      <c r="D48" s="9"/>
      <c r="E48" s="9"/>
      <c r="F48" s="41" t="str">
        <f t="shared" si="0"/>
        <v/>
      </c>
    </row>
    <row r="49" spans="1:6">
      <c r="A49" s="2"/>
      <c r="B49" s="18"/>
      <c r="C49" s="6"/>
      <c r="D49" s="9"/>
      <c r="E49" s="9"/>
      <c r="F49" s="41" t="str">
        <f t="shared" si="0"/>
        <v/>
      </c>
    </row>
    <row r="50" spans="1:6">
      <c r="A50" s="2"/>
      <c r="B50" s="18"/>
      <c r="C50" s="6"/>
      <c r="D50" s="9"/>
      <c r="E50" s="9"/>
      <c r="F50" s="41" t="str">
        <f t="shared" si="0"/>
        <v/>
      </c>
    </row>
    <row r="51" spans="1:6">
      <c r="A51" s="2"/>
      <c r="B51" s="18"/>
      <c r="C51" s="6"/>
      <c r="D51" s="9"/>
      <c r="E51" s="9"/>
      <c r="F51" s="41" t="str">
        <f t="shared" si="0"/>
        <v/>
      </c>
    </row>
    <row r="52" spans="1:6">
      <c r="A52" s="2"/>
      <c r="B52" s="18"/>
      <c r="C52" s="6"/>
      <c r="D52" s="9"/>
      <c r="E52" s="9"/>
      <c r="F52" s="41" t="str">
        <f t="shared" si="0"/>
        <v/>
      </c>
    </row>
    <row r="53" spans="1:6">
      <c r="A53" s="2"/>
      <c r="B53" s="18"/>
      <c r="C53" s="6"/>
      <c r="D53" s="9"/>
      <c r="E53" s="9"/>
      <c r="F53" s="41" t="str">
        <f t="shared" si="0"/>
        <v/>
      </c>
    </row>
    <row r="54" spans="1:6">
      <c r="A54" s="2"/>
      <c r="B54" s="18"/>
      <c r="C54" s="6"/>
      <c r="D54" s="9"/>
      <c r="E54" s="9"/>
      <c r="F54" s="41" t="str">
        <f t="shared" si="0"/>
        <v/>
      </c>
    </row>
    <row r="55" spans="1:6">
      <c r="A55" s="2"/>
      <c r="B55" s="18"/>
      <c r="C55" s="6"/>
      <c r="D55" s="9"/>
      <c r="E55" s="9"/>
      <c r="F55" s="41" t="str">
        <f t="shared" si="0"/>
        <v/>
      </c>
    </row>
    <row r="56" spans="1:6">
      <c r="A56" s="2"/>
      <c r="B56" s="18"/>
      <c r="C56" s="6"/>
      <c r="D56" s="9"/>
      <c r="E56" s="9"/>
      <c r="F56" s="41" t="str">
        <f t="shared" si="0"/>
        <v/>
      </c>
    </row>
    <row r="57" spans="1:6">
      <c r="A57" s="2"/>
      <c r="B57" s="18"/>
      <c r="C57" s="6"/>
      <c r="D57" s="9"/>
      <c r="E57" s="9"/>
      <c r="F57" s="41" t="str">
        <f t="shared" si="0"/>
        <v/>
      </c>
    </row>
    <row r="58" spans="1:6">
      <c r="A58" s="2"/>
      <c r="B58" s="18"/>
      <c r="C58" s="6"/>
      <c r="D58" s="9"/>
      <c r="E58" s="9"/>
      <c r="F58" s="41" t="str">
        <f t="shared" si="0"/>
        <v/>
      </c>
    </row>
    <row r="59" spans="1:6">
      <c r="A59" s="2"/>
      <c r="B59" s="18"/>
      <c r="C59" s="6"/>
      <c r="D59" s="9"/>
      <c r="E59" s="9"/>
      <c r="F59" s="41" t="str">
        <f t="shared" si="0"/>
        <v/>
      </c>
    </row>
    <row r="60" spans="1:6">
      <c r="A60" s="2"/>
      <c r="B60" s="18"/>
      <c r="C60" s="6"/>
      <c r="D60" s="9"/>
      <c r="E60" s="9"/>
      <c r="F60" s="41" t="str">
        <f t="shared" si="0"/>
        <v/>
      </c>
    </row>
    <row r="61" spans="1:6">
      <c r="A61" s="2"/>
      <c r="B61" s="18"/>
      <c r="C61" s="6"/>
      <c r="D61" s="9"/>
      <c r="E61" s="9"/>
      <c r="F61" s="41" t="str">
        <f t="shared" si="0"/>
        <v/>
      </c>
    </row>
    <row r="62" spans="1:6">
      <c r="A62" s="2"/>
      <c r="B62" s="18"/>
      <c r="C62" s="6"/>
      <c r="D62" s="9"/>
      <c r="E62" s="9"/>
      <c r="F62" s="41" t="str">
        <f t="shared" si="0"/>
        <v/>
      </c>
    </row>
    <row r="63" spans="1:6">
      <c r="A63" s="2"/>
      <c r="B63" s="18"/>
      <c r="C63" s="6"/>
      <c r="D63" s="9"/>
      <c r="E63" s="9"/>
      <c r="F63" s="41" t="str">
        <f t="shared" si="0"/>
        <v/>
      </c>
    </row>
    <row r="64" spans="1:6">
      <c r="A64" s="2"/>
      <c r="B64" s="18"/>
      <c r="C64" s="6"/>
      <c r="D64" s="9"/>
      <c r="E64" s="9"/>
      <c r="F64" s="41" t="str">
        <f t="shared" si="0"/>
        <v/>
      </c>
    </row>
    <row r="65" spans="1:6">
      <c r="A65" s="2"/>
      <c r="B65" s="18"/>
      <c r="C65" s="6"/>
      <c r="D65" s="9"/>
      <c r="E65" s="9"/>
      <c r="F65" s="41" t="str">
        <f t="shared" si="0"/>
        <v/>
      </c>
    </row>
    <row r="66" spans="1:6">
      <c r="A66" s="2"/>
      <c r="B66" s="18"/>
      <c r="C66" s="6"/>
      <c r="D66" s="9"/>
      <c r="E66" s="9"/>
      <c r="F66" s="41" t="str">
        <f t="shared" si="0"/>
        <v/>
      </c>
    </row>
    <row r="67" spans="1:6">
      <c r="A67" s="2"/>
      <c r="B67" s="18"/>
      <c r="C67" s="6"/>
      <c r="D67" s="9"/>
      <c r="E67" s="9"/>
      <c r="F67" s="41" t="str">
        <f t="shared" si="0"/>
        <v/>
      </c>
    </row>
    <row r="68" spans="1:6">
      <c r="A68" s="2"/>
      <c r="B68" s="18"/>
      <c r="C68" s="6"/>
      <c r="D68" s="9"/>
      <c r="E68" s="9"/>
      <c r="F68" s="41" t="str">
        <f t="shared" si="0"/>
        <v/>
      </c>
    </row>
    <row r="69" spans="1:6">
      <c r="A69" s="2"/>
      <c r="B69" s="18"/>
      <c r="C69" s="6"/>
      <c r="D69" s="9"/>
      <c r="E69" s="9"/>
      <c r="F69" s="41" t="str">
        <f t="shared" si="0"/>
        <v/>
      </c>
    </row>
    <row r="70" spans="1:6">
      <c r="A70" s="2"/>
      <c r="B70" s="18"/>
      <c r="C70" s="6"/>
      <c r="D70" s="9"/>
      <c r="E70" s="9"/>
      <c r="F70" s="41" t="str">
        <f t="shared" si="0"/>
        <v/>
      </c>
    </row>
    <row r="71" spans="1:6">
      <c r="A71" s="2"/>
      <c r="B71" s="18"/>
      <c r="C71" s="6"/>
      <c r="D71" s="9"/>
      <c r="E71" s="9"/>
      <c r="F71" s="41" t="str">
        <f t="shared" si="0"/>
        <v/>
      </c>
    </row>
    <row r="72" spans="1:6">
      <c r="A72" s="2"/>
      <c r="B72" s="18"/>
      <c r="C72" s="6"/>
      <c r="D72" s="9"/>
      <c r="E72" s="9"/>
      <c r="F72" s="41" t="str">
        <f t="shared" ref="F72:F100" si="1">IF(C72="Condição de seguridade",1,(IF(C72="Condição de inseguridade",0,"")))</f>
        <v/>
      </c>
    </row>
    <row r="73" spans="1:6">
      <c r="A73" s="2"/>
      <c r="B73" s="18"/>
      <c r="C73" s="6"/>
      <c r="D73" s="9"/>
      <c r="E73" s="9"/>
      <c r="F73" s="41" t="str">
        <f t="shared" si="1"/>
        <v/>
      </c>
    </row>
    <row r="74" spans="1:6">
      <c r="A74" s="2"/>
      <c r="B74" s="18"/>
      <c r="C74" s="6"/>
      <c r="D74" s="9"/>
      <c r="E74" s="9"/>
      <c r="F74" s="41" t="str">
        <f t="shared" si="1"/>
        <v/>
      </c>
    </row>
    <row r="75" spans="1:6">
      <c r="A75" s="2"/>
      <c r="B75" s="18"/>
      <c r="C75" s="6"/>
      <c r="D75" s="9"/>
      <c r="E75" s="9"/>
      <c r="F75" s="41" t="str">
        <f t="shared" si="1"/>
        <v/>
      </c>
    </row>
    <row r="76" spans="1:6">
      <c r="A76" s="2"/>
      <c r="B76" s="18"/>
      <c r="C76" s="6"/>
      <c r="D76" s="9"/>
      <c r="E76" s="9"/>
      <c r="F76" s="41" t="str">
        <f t="shared" si="1"/>
        <v/>
      </c>
    </row>
    <row r="77" spans="1:6">
      <c r="A77" s="2"/>
      <c r="B77" s="18"/>
      <c r="C77" s="6"/>
      <c r="D77" s="9"/>
      <c r="E77" s="9"/>
      <c r="F77" s="41" t="str">
        <f t="shared" si="1"/>
        <v/>
      </c>
    </row>
    <row r="78" spans="1:6">
      <c r="A78" s="2"/>
      <c r="B78" s="18"/>
      <c r="C78" s="6"/>
      <c r="D78" s="9"/>
      <c r="E78" s="9"/>
      <c r="F78" s="41" t="str">
        <f t="shared" si="1"/>
        <v/>
      </c>
    </row>
    <row r="79" spans="1:6">
      <c r="A79" s="2"/>
      <c r="B79" s="18"/>
      <c r="C79" s="6"/>
      <c r="D79" s="9"/>
      <c r="E79" s="9"/>
      <c r="F79" s="41" t="str">
        <f t="shared" si="1"/>
        <v/>
      </c>
    </row>
    <row r="80" spans="1:6">
      <c r="A80" s="2"/>
      <c r="B80" s="18"/>
      <c r="C80" s="6"/>
      <c r="D80" s="9"/>
      <c r="E80" s="9"/>
      <c r="F80" s="41" t="str">
        <f t="shared" si="1"/>
        <v/>
      </c>
    </row>
    <row r="81" spans="1:6">
      <c r="A81" s="2"/>
      <c r="B81" s="18"/>
      <c r="C81" s="6"/>
      <c r="D81" s="9"/>
      <c r="E81" s="9"/>
      <c r="F81" s="41" t="str">
        <f t="shared" si="1"/>
        <v/>
      </c>
    </row>
    <row r="82" spans="1:6">
      <c r="A82" s="2"/>
      <c r="B82" s="18"/>
      <c r="C82" s="6"/>
      <c r="D82" s="9"/>
      <c r="E82" s="9"/>
      <c r="F82" s="41" t="str">
        <f t="shared" si="1"/>
        <v/>
      </c>
    </row>
    <row r="83" spans="1:6">
      <c r="A83" s="2"/>
      <c r="B83" s="18"/>
      <c r="C83" s="6"/>
      <c r="D83" s="9"/>
      <c r="E83" s="9"/>
      <c r="F83" s="41" t="str">
        <f t="shared" si="1"/>
        <v/>
      </c>
    </row>
    <row r="84" spans="1:6">
      <c r="A84" s="2"/>
      <c r="B84" s="18"/>
      <c r="C84" s="6"/>
      <c r="D84" s="9"/>
      <c r="E84" s="9"/>
      <c r="F84" s="41" t="str">
        <f t="shared" si="1"/>
        <v/>
      </c>
    </row>
    <row r="85" spans="1:6">
      <c r="A85" s="2"/>
      <c r="B85" s="18"/>
      <c r="C85" s="6"/>
      <c r="D85" s="9"/>
      <c r="E85" s="9"/>
      <c r="F85" s="41" t="str">
        <f t="shared" si="1"/>
        <v/>
      </c>
    </row>
    <row r="86" spans="1:6">
      <c r="A86" s="2"/>
      <c r="B86" s="18"/>
      <c r="C86" s="6"/>
      <c r="D86" s="9"/>
      <c r="E86" s="9"/>
      <c r="F86" s="41" t="str">
        <f t="shared" si="1"/>
        <v/>
      </c>
    </row>
    <row r="87" spans="1:6">
      <c r="A87" s="2"/>
      <c r="B87" s="18"/>
      <c r="C87" s="6"/>
      <c r="D87" s="9"/>
      <c r="E87" s="9"/>
      <c r="F87" s="41" t="str">
        <f t="shared" si="1"/>
        <v/>
      </c>
    </row>
    <row r="88" spans="1:6">
      <c r="A88" s="2"/>
      <c r="B88" s="18"/>
      <c r="C88" s="6"/>
      <c r="D88" s="9"/>
      <c r="E88" s="9"/>
      <c r="F88" s="41" t="str">
        <f t="shared" si="1"/>
        <v/>
      </c>
    </row>
    <row r="89" spans="1:6">
      <c r="A89" s="2"/>
      <c r="B89" s="18"/>
      <c r="C89" s="6"/>
      <c r="D89" s="9"/>
      <c r="E89" s="9"/>
      <c r="F89" s="41" t="str">
        <f t="shared" si="1"/>
        <v/>
      </c>
    </row>
    <row r="90" spans="1:6">
      <c r="A90" s="2"/>
      <c r="B90" s="18"/>
      <c r="C90" s="6"/>
      <c r="D90" s="9"/>
      <c r="E90" s="9"/>
      <c r="F90" s="41" t="str">
        <f t="shared" si="1"/>
        <v/>
      </c>
    </row>
    <row r="91" spans="1:6">
      <c r="A91" s="2"/>
      <c r="B91" s="18"/>
      <c r="C91" s="6"/>
      <c r="D91" s="9"/>
      <c r="E91" s="9"/>
      <c r="F91" s="41" t="str">
        <f t="shared" si="1"/>
        <v/>
      </c>
    </row>
    <row r="92" spans="1:6">
      <c r="A92" s="2"/>
      <c r="B92" s="18"/>
      <c r="C92" s="6"/>
      <c r="D92" s="9"/>
      <c r="E92" s="9"/>
      <c r="F92" s="41" t="str">
        <f t="shared" si="1"/>
        <v/>
      </c>
    </row>
    <row r="93" spans="1:6">
      <c r="A93" s="2"/>
      <c r="B93" s="18"/>
      <c r="C93" s="6"/>
      <c r="D93" s="9"/>
      <c r="E93" s="9"/>
      <c r="F93" s="41" t="str">
        <f t="shared" si="1"/>
        <v/>
      </c>
    </row>
    <row r="94" spans="1:6">
      <c r="A94" s="2"/>
      <c r="B94" s="18"/>
      <c r="C94" s="6"/>
      <c r="D94" s="9"/>
      <c r="E94" s="9"/>
      <c r="F94" s="41" t="str">
        <f t="shared" si="1"/>
        <v/>
      </c>
    </row>
    <row r="95" spans="1:6">
      <c r="A95" s="2"/>
      <c r="B95" s="18"/>
      <c r="C95" s="6"/>
      <c r="D95" s="9"/>
      <c r="E95" s="9"/>
      <c r="F95" s="41" t="str">
        <f t="shared" si="1"/>
        <v/>
      </c>
    </row>
    <row r="96" spans="1:6">
      <c r="A96" s="2"/>
      <c r="B96" s="18"/>
      <c r="C96" s="6"/>
      <c r="D96" s="9"/>
      <c r="E96" s="9"/>
      <c r="F96" s="41" t="str">
        <f t="shared" si="1"/>
        <v/>
      </c>
    </row>
    <row r="97" spans="1:6">
      <c r="A97" s="2"/>
      <c r="B97" s="18"/>
      <c r="C97" s="6"/>
      <c r="D97" s="9"/>
      <c r="E97" s="9"/>
      <c r="F97" s="41" t="str">
        <f t="shared" si="1"/>
        <v/>
      </c>
    </row>
    <row r="98" spans="1:6">
      <c r="A98" s="2"/>
      <c r="B98" s="18"/>
      <c r="C98" s="6"/>
      <c r="D98" s="9"/>
      <c r="E98" s="9"/>
      <c r="F98" s="41" t="str">
        <f t="shared" si="1"/>
        <v/>
      </c>
    </row>
    <row r="99" spans="1:6">
      <c r="A99" s="2"/>
      <c r="B99" s="18"/>
      <c r="C99" s="6"/>
      <c r="D99" s="9"/>
      <c r="E99" s="9"/>
      <c r="F99" s="41" t="str">
        <f t="shared" si="1"/>
        <v/>
      </c>
    </row>
    <row r="100" spans="1:6" ht="15" thickBot="1">
      <c r="A100" s="2"/>
      <c r="B100" s="19"/>
      <c r="C100" s="20"/>
      <c r="D100" s="21"/>
      <c r="E100" s="21"/>
      <c r="F100" s="42" t="str">
        <f t="shared" si="1"/>
        <v/>
      </c>
    </row>
  </sheetData>
  <conditionalFormatting sqref="F7:F100">
    <cfRule type="containsBlanks" dxfId="15" priority="1" stopIfTrue="1">
      <formula>LEN(TRIM(F7))=0</formula>
    </cfRule>
    <cfRule type="cellIs" dxfId="14" priority="2" stopIfTrue="1" operator="equal">
      <formula>0</formula>
    </cfRule>
    <cfRule type="cellIs" dxfId="13" priority="3" stopIfTrue="1" operator="equal">
      <formula>1</formula>
    </cfRule>
    <cfRule type="cellIs" dxfId="12" priority="4" operator="between">
      <formula>0</formula>
      <formula>1</formula>
    </cfRule>
  </conditionalFormatting>
  <dataValidations count="1">
    <dataValidation type="list" allowBlank="1" showInputMessage="1" showErrorMessage="1" sqref="C7:C100" xr:uid="{0F9675B6-1380-4D11-AC03-57DCD5185F35}">
      <formula1>"Condição de seguridade,Condição de inseguridade"</formula1>
    </dataValidation>
  </dataValidation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D9A34-DB2F-4112-B291-822DCC50EDAD}">
  <sheetPr>
    <tabColor theme="4" tint="0.79998168889431442"/>
  </sheetPr>
  <dimension ref="A1:M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customWidth="1"/>
    <col min="2" max="2" width="20.77734375" customWidth="1"/>
    <col min="3" max="3" width="21.88671875" customWidth="1"/>
    <col min="4" max="4" width="11" customWidth="1"/>
    <col min="5" max="5" width="20.6640625" customWidth="1"/>
    <col min="6" max="6" width="12.33203125" customWidth="1"/>
  </cols>
  <sheetData>
    <row r="1" spans="1:13" ht="15" thickBot="1">
      <c r="A1" s="5"/>
      <c r="B1" s="24" t="s">
        <v>14</v>
      </c>
      <c r="C1" s="5"/>
      <c r="D1" s="5"/>
      <c r="E1" s="5"/>
      <c r="F1" s="5"/>
    </row>
    <row r="2" spans="1:13" ht="17.399999999999999">
      <c r="A2" s="5"/>
      <c r="B2" s="26" t="s">
        <v>15</v>
      </c>
      <c r="C2" s="32" t="s">
        <v>153</v>
      </c>
      <c r="D2" s="11"/>
      <c r="E2" s="11"/>
      <c r="F2" s="12"/>
    </row>
    <row r="3" spans="1:13" ht="17.399999999999999">
      <c r="A3" s="5"/>
      <c r="B3" s="22" t="s">
        <v>0</v>
      </c>
      <c r="C3" s="3" t="s">
        <v>156</v>
      </c>
      <c r="D3" s="1"/>
      <c r="E3" s="1"/>
      <c r="F3" s="23"/>
    </row>
    <row r="4" spans="1:13" ht="17.399999999999999">
      <c r="A4" s="5"/>
      <c r="B4" s="22" t="s">
        <v>2</v>
      </c>
      <c r="C4" s="3" t="s">
        <v>127</v>
      </c>
      <c r="D4" s="1"/>
      <c r="E4" s="1"/>
      <c r="F4" s="13"/>
    </row>
    <row r="5" spans="1:13">
      <c r="A5" s="5"/>
      <c r="B5" s="14" t="s">
        <v>4</v>
      </c>
      <c r="C5" s="7" t="s">
        <v>4</v>
      </c>
      <c r="D5" s="7"/>
      <c r="E5" s="7"/>
      <c r="F5" s="15" t="s">
        <v>11</v>
      </c>
      <c r="H5" s="4"/>
      <c r="I5" s="4"/>
      <c r="J5" s="4"/>
      <c r="K5" s="4"/>
      <c r="L5" s="4"/>
      <c r="M5" s="4"/>
    </row>
    <row r="6" spans="1:13" ht="16.2" customHeight="1">
      <c r="A6" s="5"/>
      <c r="B6" s="16" t="s">
        <v>9</v>
      </c>
      <c r="C6" s="8" t="s">
        <v>10</v>
      </c>
      <c r="D6" s="8"/>
      <c r="E6" s="8"/>
      <c r="F6" s="17" t="s">
        <v>12</v>
      </c>
      <c r="H6" s="4"/>
      <c r="I6" s="4"/>
      <c r="J6" s="4"/>
      <c r="K6" s="4"/>
      <c r="L6" s="4"/>
      <c r="M6" s="4"/>
    </row>
    <row r="7" spans="1:13">
      <c r="A7" s="5"/>
      <c r="B7" s="18" t="s">
        <v>222</v>
      </c>
      <c r="C7" s="99" t="s">
        <v>18</v>
      </c>
      <c r="D7" s="9"/>
      <c r="E7" s="9"/>
      <c r="F7" s="41">
        <f>IF(C7="Condição de seguridade",1,(IF(C7="Condição de inseguridade",0,"")))</f>
        <v>1</v>
      </c>
      <c r="H7" s="4"/>
      <c r="I7" s="4"/>
      <c r="J7" s="4"/>
      <c r="K7" s="4"/>
      <c r="L7" s="4"/>
      <c r="M7" s="4"/>
    </row>
    <row r="8" spans="1:13" ht="15" customHeight="1">
      <c r="A8" s="5"/>
      <c r="B8" s="18" t="s">
        <v>223</v>
      </c>
      <c r="C8" s="6" t="s">
        <v>18</v>
      </c>
      <c r="D8" s="9"/>
      <c r="E8" s="9"/>
      <c r="F8" s="41">
        <f t="shared" ref="F8:F71" si="0">IF(C8="Condição de seguridade",1,(IF(C8="Condição de inseguridade",0,"")))</f>
        <v>1</v>
      </c>
      <c r="H8" s="4"/>
      <c r="I8" s="4"/>
      <c r="J8" s="10"/>
      <c r="K8" s="4"/>
      <c r="L8" s="4"/>
      <c r="M8" s="4"/>
    </row>
    <row r="9" spans="1:13">
      <c r="A9" s="5"/>
      <c r="B9" s="18" t="s">
        <v>224</v>
      </c>
      <c r="C9" s="6" t="s">
        <v>18</v>
      </c>
      <c r="D9" s="9"/>
      <c r="E9" s="9"/>
      <c r="F9" s="41">
        <f t="shared" si="0"/>
        <v>1</v>
      </c>
      <c r="H9" s="4"/>
      <c r="I9" s="4"/>
      <c r="J9" s="4"/>
      <c r="K9" s="4"/>
      <c r="L9" s="4"/>
      <c r="M9" s="4"/>
    </row>
    <row r="10" spans="1:13">
      <c r="A10" s="5"/>
      <c r="B10" s="18"/>
      <c r="C10" s="6"/>
      <c r="D10" s="9"/>
      <c r="E10" s="9"/>
      <c r="F10" s="41" t="str">
        <f t="shared" si="0"/>
        <v/>
      </c>
      <c r="H10" s="4"/>
      <c r="I10" s="4"/>
      <c r="J10" s="4"/>
      <c r="K10" s="4"/>
      <c r="L10" s="4"/>
      <c r="M10" s="4"/>
    </row>
    <row r="11" spans="1:13">
      <c r="A11" s="5"/>
      <c r="B11" s="18"/>
      <c r="C11" s="6"/>
      <c r="D11" s="9"/>
      <c r="E11" s="9"/>
      <c r="F11" s="41" t="str">
        <f t="shared" si="0"/>
        <v/>
      </c>
      <c r="H11" s="4"/>
      <c r="I11" s="4"/>
      <c r="J11" s="4"/>
      <c r="K11" s="4"/>
      <c r="L11" s="4"/>
      <c r="M11" s="4"/>
    </row>
    <row r="12" spans="1:13">
      <c r="A12" s="5"/>
      <c r="B12" s="18"/>
      <c r="C12" s="6"/>
      <c r="D12" s="9"/>
      <c r="E12" s="9"/>
      <c r="F12" s="41" t="str">
        <f t="shared" si="0"/>
        <v/>
      </c>
      <c r="H12" s="4"/>
      <c r="I12" s="4"/>
      <c r="J12" s="4"/>
      <c r="K12" s="4"/>
      <c r="L12" s="4"/>
      <c r="M12" s="4"/>
    </row>
    <row r="13" spans="1:13">
      <c r="A13" s="5"/>
      <c r="B13" s="18"/>
      <c r="C13" s="6"/>
      <c r="D13" s="9"/>
      <c r="E13" s="9"/>
      <c r="F13" s="41" t="str">
        <f t="shared" si="0"/>
        <v/>
      </c>
      <c r="H13" s="4"/>
      <c r="I13" s="4"/>
      <c r="J13" s="4"/>
      <c r="K13" s="4"/>
      <c r="L13" s="4"/>
      <c r="M13" s="4"/>
    </row>
    <row r="14" spans="1:13">
      <c r="A14" s="5"/>
      <c r="B14" s="18"/>
      <c r="C14" s="6"/>
      <c r="D14" s="9"/>
      <c r="E14" s="9"/>
      <c r="F14" s="41" t="str">
        <f t="shared" si="0"/>
        <v/>
      </c>
      <c r="H14" s="4"/>
      <c r="I14" s="4"/>
      <c r="J14" s="4"/>
      <c r="K14" s="4"/>
      <c r="L14" s="4"/>
      <c r="M14" s="4"/>
    </row>
    <row r="15" spans="1:13">
      <c r="A15" s="5"/>
      <c r="B15" s="18"/>
      <c r="C15" s="6"/>
      <c r="D15" s="9"/>
      <c r="E15" s="9"/>
      <c r="F15" s="41" t="str">
        <f t="shared" si="0"/>
        <v/>
      </c>
      <c r="H15" s="4"/>
      <c r="I15" s="4"/>
      <c r="J15" s="4"/>
      <c r="K15" s="4"/>
      <c r="L15" s="4"/>
      <c r="M15" s="4"/>
    </row>
    <row r="16" spans="1:13">
      <c r="A16" s="5"/>
      <c r="B16" s="18"/>
      <c r="C16" s="6"/>
      <c r="D16" s="9"/>
      <c r="E16" s="9"/>
      <c r="F16" s="41" t="str">
        <f t="shared" si="0"/>
        <v/>
      </c>
      <c r="H16" s="4"/>
      <c r="I16" s="4"/>
      <c r="J16" s="4"/>
      <c r="K16" s="4"/>
      <c r="L16" s="4"/>
      <c r="M16" s="4"/>
    </row>
    <row r="17" spans="1:13">
      <c r="A17" s="5"/>
      <c r="B17" s="18"/>
      <c r="C17" s="6"/>
      <c r="D17" s="9"/>
      <c r="E17" s="9"/>
      <c r="F17" s="41" t="str">
        <f t="shared" si="0"/>
        <v/>
      </c>
      <c r="H17" s="4"/>
      <c r="I17" s="4"/>
      <c r="J17" s="4"/>
      <c r="K17" s="4"/>
      <c r="L17" s="4"/>
      <c r="M17" s="4"/>
    </row>
    <row r="18" spans="1:13">
      <c r="A18" s="5"/>
      <c r="B18" s="18"/>
      <c r="C18" s="6"/>
      <c r="D18" s="9"/>
      <c r="E18" s="9"/>
      <c r="F18" s="41" t="str">
        <f t="shared" si="0"/>
        <v/>
      </c>
    </row>
    <row r="19" spans="1:13">
      <c r="A19" s="5"/>
      <c r="B19" s="18"/>
      <c r="C19" s="6"/>
      <c r="D19" s="9"/>
      <c r="E19" s="9"/>
      <c r="F19" s="41" t="str">
        <f t="shared" si="0"/>
        <v/>
      </c>
    </row>
    <row r="20" spans="1:13">
      <c r="A20" s="5"/>
      <c r="B20" s="18"/>
      <c r="C20" s="6"/>
      <c r="D20" s="9"/>
      <c r="E20" s="9"/>
      <c r="F20" s="41" t="str">
        <f t="shared" si="0"/>
        <v/>
      </c>
    </row>
    <row r="21" spans="1:13">
      <c r="A21" s="5"/>
      <c r="B21" s="18"/>
      <c r="C21" s="6"/>
      <c r="D21" s="9"/>
      <c r="E21" s="9"/>
      <c r="F21" s="41" t="str">
        <f t="shared" si="0"/>
        <v/>
      </c>
    </row>
    <row r="22" spans="1:13">
      <c r="A22" s="5"/>
      <c r="B22" s="18"/>
      <c r="C22" s="6"/>
      <c r="D22" s="9"/>
      <c r="E22" s="9"/>
      <c r="F22" s="41" t="str">
        <f t="shared" si="0"/>
        <v/>
      </c>
    </row>
    <row r="23" spans="1:13">
      <c r="A23" s="2"/>
      <c r="B23" s="18"/>
      <c r="C23" s="6"/>
      <c r="D23" s="9"/>
      <c r="E23" s="9"/>
      <c r="F23" s="41" t="str">
        <f t="shared" si="0"/>
        <v/>
      </c>
    </row>
    <row r="24" spans="1:13">
      <c r="A24" s="2"/>
      <c r="B24" s="18"/>
      <c r="C24" s="6"/>
      <c r="D24" s="9"/>
      <c r="E24" s="9"/>
      <c r="F24" s="41" t="str">
        <f t="shared" si="0"/>
        <v/>
      </c>
    </row>
    <row r="25" spans="1:13">
      <c r="A25" s="2"/>
      <c r="B25" s="18"/>
      <c r="C25" s="6"/>
      <c r="D25" s="9"/>
      <c r="E25" s="9"/>
      <c r="F25" s="41" t="str">
        <f t="shared" si="0"/>
        <v/>
      </c>
    </row>
    <row r="26" spans="1:13">
      <c r="A26" s="2"/>
      <c r="B26" s="18"/>
      <c r="C26" s="6"/>
      <c r="D26" s="9"/>
      <c r="E26" s="9"/>
      <c r="F26" s="41" t="str">
        <f t="shared" si="0"/>
        <v/>
      </c>
    </row>
    <row r="27" spans="1:13">
      <c r="A27" s="2"/>
      <c r="B27" s="18"/>
      <c r="C27" s="6"/>
      <c r="D27" s="9"/>
      <c r="E27" s="9"/>
      <c r="F27" s="41" t="str">
        <f t="shared" si="0"/>
        <v/>
      </c>
    </row>
    <row r="28" spans="1:13">
      <c r="A28" s="2"/>
      <c r="B28" s="18"/>
      <c r="C28" s="6"/>
      <c r="D28" s="9"/>
      <c r="E28" s="9"/>
      <c r="F28" s="41" t="str">
        <f t="shared" si="0"/>
        <v/>
      </c>
    </row>
    <row r="29" spans="1:13">
      <c r="A29" s="2"/>
      <c r="B29" s="18"/>
      <c r="C29" s="6"/>
      <c r="D29" s="9"/>
      <c r="E29" s="9"/>
      <c r="F29" s="41" t="str">
        <f t="shared" si="0"/>
        <v/>
      </c>
    </row>
    <row r="30" spans="1:13">
      <c r="A30" s="2"/>
      <c r="B30" s="18"/>
      <c r="C30" s="6"/>
      <c r="D30" s="9"/>
      <c r="E30" s="9"/>
      <c r="F30" s="41" t="str">
        <f t="shared" si="0"/>
        <v/>
      </c>
    </row>
    <row r="31" spans="1:13">
      <c r="A31" s="2"/>
      <c r="B31" s="18"/>
      <c r="C31" s="6"/>
      <c r="D31" s="9"/>
      <c r="E31" s="9"/>
      <c r="F31" s="41" t="str">
        <f t="shared" si="0"/>
        <v/>
      </c>
    </row>
    <row r="32" spans="1:13">
      <c r="A32" s="2"/>
      <c r="B32" s="18"/>
      <c r="C32" s="6"/>
      <c r="D32" s="9"/>
      <c r="E32" s="9"/>
      <c r="F32" s="41" t="str">
        <f t="shared" si="0"/>
        <v/>
      </c>
    </row>
    <row r="33" spans="1:6">
      <c r="A33" s="2"/>
      <c r="B33" s="18"/>
      <c r="C33" s="6"/>
      <c r="D33" s="9"/>
      <c r="E33" s="9"/>
      <c r="F33" s="41" t="str">
        <f t="shared" si="0"/>
        <v/>
      </c>
    </row>
    <row r="34" spans="1:6">
      <c r="A34" s="2"/>
      <c r="B34" s="18"/>
      <c r="C34" s="6"/>
      <c r="D34" s="9"/>
      <c r="E34" s="9"/>
      <c r="F34" s="41" t="str">
        <f t="shared" si="0"/>
        <v/>
      </c>
    </row>
    <row r="35" spans="1:6">
      <c r="A35" s="2"/>
      <c r="B35" s="18"/>
      <c r="C35" s="6"/>
      <c r="D35" s="9"/>
      <c r="E35" s="9"/>
      <c r="F35" s="41" t="str">
        <f t="shared" si="0"/>
        <v/>
      </c>
    </row>
    <row r="36" spans="1:6">
      <c r="A36" s="2"/>
      <c r="B36" s="18"/>
      <c r="C36" s="6"/>
      <c r="D36" s="9"/>
      <c r="E36" s="9"/>
      <c r="F36" s="41" t="str">
        <f t="shared" si="0"/>
        <v/>
      </c>
    </row>
    <row r="37" spans="1:6">
      <c r="A37" s="2"/>
      <c r="B37" s="18"/>
      <c r="C37" s="6"/>
      <c r="D37" s="9"/>
      <c r="E37" s="9"/>
      <c r="F37" s="41" t="str">
        <f t="shared" si="0"/>
        <v/>
      </c>
    </row>
    <row r="38" spans="1:6">
      <c r="A38" s="2"/>
      <c r="B38" s="18"/>
      <c r="C38" s="6"/>
      <c r="D38" s="9"/>
      <c r="E38" s="9"/>
      <c r="F38" s="41" t="str">
        <f t="shared" si="0"/>
        <v/>
      </c>
    </row>
    <row r="39" spans="1:6">
      <c r="A39" s="2"/>
      <c r="B39" s="18"/>
      <c r="C39" s="6"/>
      <c r="D39" s="9"/>
      <c r="E39" s="9"/>
      <c r="F39" s="41" t="str">
        <f t="shared" si="0"/>
        <v/>
      </c>
    </row>
    <row r="40" spans="1:6">
      <c r="A40" s="2"/>
      <c r="B40" s="18"/>
      <c r="C40" s="6"/>
      <c r="D40" s="9"/>
      <c r="E40" s="9"/>
      <c r="F40" s="41" t="str">
        <f t="shared" si="0"/>
        <v/>
      </c>
    </row>
    <row r="41" spans="1:6">
      <c r="A41" s="2"/>
      <c r="B41" s="18"/>
      <c r="C41" s="6"/>
      <c r="D41" s="9"/>
      <c r="E41" s="9"/>
      <c r="F41" s="41" t="str">
        <f t="shared" si="0"/>
        <v/>
      </c>
    </row>
    <row r="42" spans="1:6">
      <c r="A42" s="2"/>
      <c r="B42" s="18"/>
      <c r="C42" s="6"/>
      <c r="D42" s="9"/>
      <c r="E42" s="9"/>
      <c r="F42" s="41" t="str">
        <f t="shared" si="0"/>
        <v/>
      </c>
    </row>
    <row r="43" spans="1:6">
      <c r="A43" s="2"/>
      <c r="B43" s="18"/>
      <c r="C43" s="6"/>
      <c r="D43" s="9"/>
      <c r="E43" s="9"/>
      <c r="F43" s="41" t="str">
        <f t="shared" si="0"/>
        <v/>
      </c>
    </row>
    <row r="44" spans="1:6">
      <c r="A44" s="2"/>
      <c r="B44" s="18"/>
      <c r="C44" s="6"/>
      <c r="D44" s="9"/>
      <c r="E44" s="9"/>
      <c r="F44" s="41" t="str">
        <f t="shared" si="0"/>
        <v/>
      </c>
    </row>
    <row r="45" spans="1:6">
      <c r="A45" s="2"/>
      <c r="B45" s="18"/>
      <c r="C45" s="6"/>
      <c r="D45" s="9"/>
      <c r="E45" s="9"/>
      <c r="F45" s="41" t="str">
        <f t="shared" si="0"/>
        <v/>
      </c>
    </row>
    <row r="46" spans="1:6">
      <c r="A46" s="2"/>
      <c r="B46" s="18"/>
      <c r="C46" s="6"/>
      <c r="D46" s="9"/>
      <c r="E46" s="9"/>
      <c r="F46" s="41" t="str">
        <f t="shared" si="0"/>
        <v/>
      </c>
    </row>
    <row r="47" spans="1:6">
      <c r="A47" s="2"/>
      <c r="B47" s="18"/>
      <c r="C47" s="6"/>
      <c r="D47" s="9"/>
      <c r="E47" s="9"/>
      <c r="F47" s="41" t="str">
        <f t="shared" si="0"/>
        <v/>
      </c>
    </row>
    <row r="48" spans="1:6">
      <c r="A48" s="2"/>
      <c r="B48" s="18"/>
      <c r="C48" s="6"/>
      <c r="D48" s="9"/>
      <c r="E48" s="9"/>
      <c r="F48" s="41" t="str">
        <f t="shared" si="0"/>
        <v/>
      </c>
    </row>
    <row r="49" spans="1:6">
      <c r="A49" s="2"/>
      <c r="B49" s="18"/>
      <c r="C49" s="6"/>
      <c r="D49" s="9"/>
      <c r="E49" s="9"/>
      <c r="F49" s="41" t="str">
        <f t="shared" si="0"/>
        <v/>
      </c>
    </row>
    <row r="50" spans="1:6">
      <c r="A50" s="2"/>
      <c r="B50" s="18"/>
      <c r="C50" s="6"/>
      <c r="D50" s="9"/>
      <c r="E50" s="9"/>
      <c r="F50" s="41" t="str">
        <f t="shared" si="0"/>
        <v/>
      </c>
    </row>
    <row r="51" spans="1:6">
      <c r="A51" s="2"/>
      <c r="B51" s="18"/>
      <c r="C51" s="6"/>
      <c r="D51" s="9"/>
      <c r="E51" s="9"/>
      <c r="F51" s="41" t="str">
        <f t="shared" si="0"/>
        <v/>
      </c>
    </row>
    <row r="52" spans="1:6">
      <c r="A52" s="2"/>
      <c r="B52" s="18"/>
      <c r="C52" s="6"/>
      <c r="D52" s="9"/>
      <c r="E52" s="9"/>
      <c r="F52" s="41" t="str">
        <f t="shared" si="0"/>
        <v/>
      </c>
    </row>
    <row r="53" spans="1:6">
      <c r="A53" s="2"/>
      <c r="B53" s="18"/>
      <c r="C53" s="6"/>
      <c r="D53" s="9"/>
      <c r="E53" s="9"/>
      <c r="F53" s="41" t="str">
        <f t="shared" si="0"/>
        <v/>
      </c>
    </row>
    <row r="54" spans="1:6">
      <c r="A54" s="2"/>
      <c r="B54" s="18"/>
      <c r="C54" s="6"/>
      <c r="D54" s="9"/>
      <c r="E54" s="9"/>
      <c r="F54" s="41" t="str">
        <f t="shared" si="0"/>
        <v/>
      </c>
    </row>
    <row r="55" spans="1:6">
      <c r="A55" s="2"/>
      <c r="B55" s="18"/>
      <c r="C55" s="6"/>
      <c r="D55" s="9"/>
      <c r="E55" s="9"/>
      <c r="F55" s="41" t="str">
        <f t="shared" si="0"/>
        <v/>
      </c>
    </row>
    <row r="56" spans="1:6">
      <c r="A56" s="2"/>
      <c r="B56" s="18"/>
      <c r="C56" s="6"/>
      <c r="D56" s="9"/>
      <c r="E56" s="9"/>
      <c r="F56" s="41" t="str">
        <f t="shared" si="0"/>
        <v/>
      </c>
    </row>
    <row r="57" spans="1:6">
      <c r="A57" s="2"/>
      <c r="B57" s="18"/>
      <c r="C57" s="6"/>
      <c r="D57" s="9"/>
      <c r="E57" s="9"/>
      <c r="F57" s="41" t="str">
        <f t="shared" si="0"/>
        <v/>
      </c>
    </row>
    <row r="58" spans="1:6">
      <c r="A58" s="2"/>
      <c r="B58" s="18"/>
      <c r="C58" s="6"/>
      <c r="D58" s="9"/>
      <c r="E58" s="9"/>
      <c r="F58" s="41" t="str">
        <f t="shared" si="0"/>
        <v/>
      </c>
    </row>
    <row r="59" spans="1:6">
      <c r="A59" s="2"/>
      <c r="B59" s="18"/>
      <c r="C59" s="6"/>
      <c r="D59" s="9"/>
      <c r="E59" s="9"/>
      <c r="F59" s="41" t="str">
        <f t="shared" si="0"/>
        <v/>
      </c>
    </row>
    <row r="60" spans="1:6">
      <c r="A60" s="2"/>
      <c r="B60" s="18"/>
      <c r="C60" s="6"/>
      <c r="D60" s="9"/>
      <c r="E60" s="9"/>
      <c r="F60" s="41" t="str">
        <f t="shared" si="0"/>
        <v/>
      </c>
    </row>
    <row r="61" spans="1:6">
      <c r="A61" s="2"/>
      <c r="B61" s="18"/>
      <c r="C61" s="6"/>
      <c r="D61" s="9"/>
      <c r="E61" s="9"/>
      <c r="F61" s="41" t="str">
        <f t="shared" si="0"/>
        <v/>
      </c>
    </row>
    <row r="62" spans="1:6">
      <c r="A62" s="2"/>
      <c r="B62" s="18"/>
      <c r="C62" s="6"/>
      <c r="D62" s="9"/>
      <c r="E62" s="9"/>
      <c r="F62" s="41" t="str">
        <f t="shared" si="0"/>
        <v/>
      </c>
    </row>
    <row r="63" spans="1:6">
      <c r="A63" s="2"/>
      <c r="B63" s="18"/>
      <c r="C63" s="6"/>
      <c r="D63" s="9"/>
      <c r="E63" s="9"/>
      <c r="F63" s="41" t="str">
        <f t="shared" si="0"/>
        <v/>
      </c>
    </row>
    <row r="64" spans="1:6">
      <c r="A64" s="2"/>
      <c r="B64" s="18"/>
      <c r="C64" s="6"/>
      <c r="D64" s="9"/>
      <c r="E64" s="9"/>
      <c r="F64" s="41" t="str">
        <f t="shared" si="0"/>
        <v/>
      </c>
    </row>
    <row r="65" spans="1:6">
      <c r="A65" s="2"/>
      <c r="B65" s="18"/>
      <c r="C65" s="6"/>
      <c r="D65" s="9"/>
      <c r="E65" s="9"/>
      <c r="F65" s="41" t="str">
        <f t="shared" si="0"/>
        <v/>
      </c>
    </row>
    <row r="66" spans="1:6">
      <c r="A66" s="2"/>
      <c r="B66" s="18"/>
      <c r="C66" s="6"/>
      <c r="D66" s="9"/>
      <c r="E66" s="9"/>
      <c r="F66" s="41" t="str">
        <f t="shared" si="0"/>
        <v/>
      </c>
    </row>
    <row r="67" spans="1:6">
      <c r="A67" s="2"/>
      <c r="B67" s="18"/>
      <c r="C67" s="6"/>
      <c r="D67" s="9"/>
      <c r="E67" s="9"/>
      <c r="F67" s="41" t="str">
        <f t="shared" si="0"/>
        <v/>
      </c>
    </row>
    <row r="68" spans="1:6">
      <c r="A68" s="2"/>
      <c r="B68" s="18"/>
      <c r="C68" s="6"/>
      <c r="D68" s="9"/>
      <c r="E68" s="9"/>
      <c r="F68" s="41" t="str">
        <f t="shared" si="0"/>
        <v/>
      </c>
    </row>
    <row r="69" spans="1:6">
      <c r="A69" s="2"/>
      <c r="B69" s="18"/>
      <c r="C69" s="6"/>
      <c r="D69" s="9"/>
      <c r="E69" s="9"/>
      <c r="F69" s="41" t="str">
        <f t="shared" si="0"/>
        <v/>
      </c>
    </row>
    <row r="70" spans="1:6">
      <c r="A70" s="2"/>
      <c r="B70" s="18"/>
      <c r="C70" s="6"/>
      <c r="D70" s="9"/>
      <c r="E70" s="9"/>
      <c r="F70" s="41" t="str">
        <f t="shared" si="0"/>
        <v/>
      </c>
    </row>
    <row r="71" spans="1:6">
      <c r="A71" s="2"/>
      <c r="B71" s="18"/>
      <c r="C71" s="6"/>
      <c r="D71" s="9"/>
      <c r="E71" s="9"/>
      <c r="F71" s="41" t="str">
        <f t="shared" si="0"/>
        <v/>
      </c>
    </row>
    <row r="72" spans="1:6">
      <c r="A72" s="2"/>
      <c r="B72" s="18"/>
      <c r="C72" s="6"/>
      <c r="D72" s="9"/>
      <c r="E72" s="9"/>
      <c r="F72" s="41" t="str">
        <f t="shared" ref="F72:F99" si="1">IF(C72="Condição de seguridade",1,(IF(C72="Condição de inseguridade",0,"")))</f>
        <v/>
      </c>
    </row>
    <row r="73" spans="1:6">
      <c r="A73" s="2"/>
      <c r="B73" s="18"/>
      <c r="C73" s="6"/>
      <c r="D73" s="9"/>
      <c r="E73" s="9"/>
      <c r="F73" s="41" t="str">
        <f t="shared" si="1"/>
        <v/>
      </c>
    </row>
    <row r="74" spans="1:6">
      <c r="A74" s="2"/>
      <c r="B74" s="18"/>
      <c r="C74" s="6"/>
      <c r="D74" s="9"/>
      <c r="E74" s="9"/>
      <c r="F74" s="41" t="str">
        <f t="shared" si="1"/>
        <v/>
      </c>
    </row>
    <row r="75" spans="1:6">
      <c r="A75" s="2"/>
      <c r="B75" s="18"/>
      <c r="C75" s="6"/>
      <c r="D75" s="9"/>
      <c r="E75" s="9"/>
      <c r="F75" s="41" t="str">
        <f t="shared" si="1"/>
        <v/>
      </c>
    </row>
    <row r="76" spans="1:6">
      <c r="A76" s="2"/>
      <c r="B76" s="18"/>
      <c r="C76" s="6"/>
      <c r="D76" s="9"/>
      <c r="E76" s="9"/>
      <c r="F76" s="41" t="str">
        <f t="shared" si="1"/>
        <v/>
      </c>
    </row>
    <row r="77" spans="1:6">
      <c r="A77" s="2"/>
      <c r="B77" s="18"/>
      <c r="C77" s="6"/>
      <c r="D77" s="9"/>
      <c r="E77" s="9"/>
      <c r="F77" s="41" t="str">
        <f t="shared" si="1"/>
        <v/>
      </c>
    </row>
    <row r="78" spans="1:6">
      <c r="A78" s="2"/>
      <c r="B78" s="18"/>
      <c r="C78" s="6"/>
      <c r="D78" s="9"/>
      <c r="E78" s="9"/>
      <c r="F78" s="41" t="str">
        <f t="shared" si="1"/>
        <v/>
      </c>
    </row>
    <row r="79" spans="1:6">
      <c r="A79" s="2"/>
      <c r="B79" s="18"/>
      <c r="C79" s="6"/>
      <c r="D79" s="9"/>
      <c r="E79" s="9"/>
      <c r="F79" s="41" t="str">
        <f t="shared" si="1"/>
        <v/>
      </c>
    </row>
    <row r="80" spans="1:6">
      <c r="A80" s="2"/>
      <c r="B80" s="18"/>
      <c r="C80" s="6"/>
      <c r="D80" s="9"/>
      <c r="E80" s="9"/>
      <c r="F80" s="41" t="str">
        <f t="shared" si="1"/>
        <v/>
      </c>
    </row>
    <row r="81" spans="1:6">
      <c r="A81" s="2"/>
      <c r="B81" s="18"/>
      <c r="C81" s="6"/>
      <c r="D81" s="9"/>
      <c r="E81" s="9"/>
      <c r="F81" s="41" t="str">
        <f t="shared" si="1"/>
        <v/>
      </c>
    </row>
    <row r="82" spans="1:6">
      <c r="A82" s="2"/>
      <c r="B82" s="18"/>
      <c r="C82" s="6"/>
      <c r="D82" s="9"/>
      <c r="E82" s="9"/>
      <c r="F82" s="41" t="str">
        <f t="shared" si="1"/>
        <v/>
      </c>
    </row>
    <row r="83" spans="1:6">
      <c r="A83" s="2"/>
      <c r="B83" s="18"/>
      <c r="C83" s="6"/>
      <c r="D83" s="9"/>
      <c r="E83" s="9"/>
      <c r="F83" s="41" t="str">
        <f t="shared" si="1"/>
        <v/>
      </c>
    </row>
    <row r="84" spans="1:6">
      <c r="A84" s="2"/>
      <c r="B84" s="18"/>
      <c r="C84" s="6"/>
      <c r="D84" s="9"/>
      <c r="E84" s="9"/>
      <c r="F84" s="41" t="str">
        <f t="shared" si="1"/>
        <v/>
      </c>
    </row>
    <row r="85" spans="1:6">
      <c r="A85" s="2"/>
      <c r="B85" s="18"/>
      <c r="C85" s="6"/>
      <c r="D85" s="9"/>
      <c r="E85" s="9"/>
      <c r="F85" s="41" t="str">
        <f t="shared" si="1"/>
        <v/>
      </c>
    </row>
    <row r="86" spans="1:6">
      <c r="A86" s="2"/>
      <c r="B86" s="18"/>
      <c r="C86" s="6"/>
      <c r="D86" s="9"/>
      <c r="E86" s="9"/>
      <c r="F86" s="41" t="str">
        <f t="shared" si="1"/>
        <v/>
      </c>
    </row>
    <row r="87" spans="1:6">
      <c r="A87" s="2"/>
      <c r="B87" s="18"/>
      <c r="C87" s="6"/>
      <c r="D87" s="9"/>
      <c r="E87" s="9"/>
      <c r="F87" s="41" t="str">
        <f t="shared" si="1"/>
        <v/>
      </c>
    </row>
    <row r="88" spans="1:6">
      <c r="A88" s="2"/>
      <c r="B88" s="18"/>
      <c r="C88" s="6"/>
      <c r="D88" s="9"/>
      <c r="E88" s="9"/>
      <c r="F88" s="41" t="str">
        <f t="shared" si="1"/>
        <v/>
      </c>
    </row>
    <row r="89" spans="1:6">
      <c r="A89" s="2"/>
      <c r="B89" s="18"/>
      <c r="C89" s="6"/>
      <c r="D89" s="9"/>
      <c r="E89" s="9"/>
      <c r="F89" s="41" t="str">
        <f t="shared" si="1"/>
        <v/>
      </c>
    </row>
    <row r="90" spans="1:6">
      <c r="A90" s="2"/>
      <c r="B90" s="18"/>
      <c r="C90" s="6"/>
      <c r="D90" s="9"/>
      <c r="E90" s="9"/>
      <c r="F90" s="41" t="str">
        <f t="shared" si="1"/>
        <v/>
      </c>
    </row>
    <row r="91" spans="1:6">
      <c r="A91" s="2"/>
      <c r="B91" s="18"/>
      <c r="C91" s="6"/>
      <c r="D91" s="9"/>
      <c r="E91" s="9"/>
      <c r="F91" s="41" t="str">
        <f t="shared" si="1"/>
        <v/>
      </c>
    </row>
    <row r="92" spans="1:6">
      <c r="A92" s="2"/>
      <c r="B92" s="18"/>
      <c r="C92" s="6"/>
      <c r="D92" s="9"/>
      <c r="E92" s="9"/>
      <c r="F92" s="41" t="str">
        <f t="shared" si="1"/>
        <v/>
      </c>
    </row>
    <row r="93" spans="1:6">
      <c r="A93" s="2"/>
      <c r="B93" s="18"/>
      <c r="C93" s="6"/>
      <c r="D93" s="9"/>
      <c r="E93" s="9"/>
      <c r="F93" s="41" t="str">
        <f t="shared" si="1"/>
        <v/>
      </c>
    </row>
    <row r="94" spans="1:6">
      <c r="A94" s="2"/>
      <c r="B94" s="18"/>
      <c r="C94" s="6"/>
      <c r="D94" s="9"/>
      <c r="E94" s="9"/>
      <c r="F94" s="41" t="str">
        <f t="shared" si="1"/>
        <v/>
      </c>
    </row>
    <row r="95" spans="1:6">
      <c r="A95" s="2"/>
      <c r="B95" s="18"/>
      <c r="C95" s="6"/>
      <c r="D95" s="9"/>
      <c r="E95" s="9"/>
      <c r="F95" s="41" t="str">
        <f t="shared" si="1"/>
        <v/>
      </c>
    </row>
    <row r="96" spans="1:6">
      <c r="A96" s="2"/>
      <c r="B96" s="18"/>
      <c r="C96" s="6"/>
      <c r="D96" s="9"/>
      <c r="E96" s="9"/>
      <c r="F96" s="41" t="str">
        <f t="shared" si="1"/>
        <v/>
      </c>
    </row>
    <row r="97" spans="1:6">
      <c r="A97" s="2"/>
      <c r="B97" s="18"/>
      <c r="C97" s="6"/>
      <c r="D97" s="9"/>
      <c r="E97" s="9"/>
      <c r="F97" s="41" t="str">
        <f t="shared" si="1"/>
        <v/>
      </c>
    </row>
    <row r="98" spans="1:6">
      <c r="A98" s="2"/>
      <c r="B98" s="18"/>
      <c r="C98" s="6"/>
      <c r="D98" s="9"/>
      <c r="E98" s="9"/>
      <c r="F98" s="41" t="str">
        <f t="shared" si="1"/>
        <v/>
      </c>
    </row>
    <row r="99" spans="1:6">
      <c r="A99" s="2"/>
      <c r="B99" s="18"/>
      <c r="C99" s="6"/>
      <c r="D99" s="9"/>
      <c r="E99" s="9"/>
      <c r="F99" s="41" t="str">
        <f t="shared" si="1"/>
        <v/>
      </c>
    </row>
    <row r="100" spans="1:6" ht="15" thickBot="1">
      <c r="A100" s="2"/>
      <c r="B100" s="19"/>
      <c r="C100" s="20"/>
      <c r="D100" s="21"/>
      <c r="E100" s="21"/>
      <c r="F100" s="42" t="str">
        <f>IF(C100="Condição de seguridade",1,(IF(C100="Condição de inseguridade",0,"")))</f>
        <v/>
      </c>
    </row>
  </sheetData>
  <conditionalFormatting sqref="F7:F100">
    <cfRule type="containsBlanks" dxfId="11" priority="1" stopIfTrue="1">
      <formula>LEN(TRIM(F7))=0</formula>
    </cfRule>
    <cfRule type="cellIs" dxfId="10" priority="2" stopIfTrue="1" operator="equal">
      <formula>0</formula>
    </cfRule>
    <cfRule type="cellIs" dxfId="9" priority="3" stopIfTrue="1" operator="equal">
      <formula>1</formula>
    </cfRule>
    <cfRule type="cellIs" dxfId="8" priority="4" operator="between">
      <formula>0</formula>
      <formula>1</formula>
    </cfRule>
  </conditionalFormatting>
  <dataValidations count="1">
    <dataValidation type="list" allowBlank="1" showInputMessage="1" showErrorMessage="1" sqref="C7:C100" xr:uid="{1ACA2145-53F6-41CD-B70D-A958BF0CD556}">
      <formula1>"Condição de seguridade,Condição de inseguridade"</formula1>
    </dataValidation>
  </dataValidation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4BE63-D12F-49AA-A617-768F50F75E89}">
  <sheetPr>
    <tabColor rgb="FFCCCCFF"/>
  </sheetPr>
  <dimension ref="A1:M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customWidth="1"/>
    <col min="2" max="2" width="20.77734375" customWidth="1"/>
    <col min="3" max="3" width="21.88671875" customWidth="1"/>
    <col min="4" max="4" width="11" customWidth="1"/>
    <col min="5" max="5" width="20.6640625" customWidth="1"/>
    <col min="6" max="6" width="12.33203125" customWidth="1"/>
  </cols>
  <sheetData>
    <row r="1" spans="1:13" ht="15" thickBot="1">
      <c r="A1" s="5"/>
      <c r="B1" s="24" t="s">
        <v>14</v>
      </c>
      <c r="C1" s="5"/>
      <c r="D1" s="5"/>
      <c r="E1" s="5"/>
      <c r="F1" s="5"/>
    </row>
    <row r="2" spans="1:13" ht="17.399999999999999">
      <c r="A2" s="5"/>
      <c r="B2" s="26" t="s">
        <v>15</v>
      </c>
      <c r="C2" s="32" t="s">
        <v>153</v>
      </c>
      <c r="D2" s="11"/>
      <c r="E2" s="11"/>
      <c r="F2" s="12"/>
    </row>
    <row r="3" spans="1:13" ht="17.399999999999999">
      <c r="A3" s="5"/>
      <c r="B3" s="22" t="s">
        <v>0</v>
      </c>
      <c r="C3" s="3" t="s">
        <v>154</v>
      </c>
      <c r="D3" s="1"/>
      <c r="E3" s="1"/>
      <c r="F3" s="23"/>
    </row>
    <row r="4" spans="1:13" ht="17.399999999999999">
      <c r="A4" s="5"/>
      <c r="B4" s="22" t="s">
        <v>2</v>
      </c>
      <c r="C4" s="3" t="s">
        <v>134</v>
      </c>
      <c r="D4" s="1"/>
      <c r="E4" s="1"/>
      <c r="F4" s="13"/>
    </row>
    <row r="5" spans="1:13">
      <c r="A5" s="5"/>
      <c r="B5" s="14" t="s">
        <v>4</v>
      </c>
      <c r="C5" s="7" t="s">
        <v>4</v>
      </c>
      <c r="D5" s="7"/>
      <c r="E5" s="7"/>
      <c r="F5" s="15" t="s">
        <v>11</v>
      </c>
      <c r="H5" s="4"/>
      <c r="I5" s="4"/>
      <c r="J5" s="4"/>
      <c r="K5" s="4"/>
      <c r="L5" s="4"/>
      <c r="M5" s="4"/>
    </row>
    <row r="6" spans="1:13" ht="16.2" customHeight="1">
      <c r="A6" s="5"/>
      <c r="B6" s="16" t="s">
        <v>9</v>
      </c>
      <c r="C6" s="8" t="s">
        <v>10</v>
      </c>
      <c r="D6" s="8"/>
      <c r="E6" s="8"/>
      <c r="F6" s="17" t="s">
        <v>12</v>
      </c>
      <c r="H6" s="4"/>
      <c r="I6" s="4"/>
      <c r="J6" s="4"/>
      <c r="K6" s="4"/>
      <c r="L6" s="4"/>
      <c r="M6" s="4"/>
    </row>
    <row r="7" spans="1:13">
      <c r="A7" s="5"/>
      <c r="B7" s="18" t="s">
        <v>222</v>
      </c>
      <c r="C7" s="99" t="s">
        <v>18</v>
      </c>
      <c r="D7" s="9"/>
      <c r="E7" s="9"/>
      <c r="F7" s="41">
        <f>IF(C7="Condição de seguridade",1,(IF(C7="Condição de inseguridade",0,"")))</f>
        <v>1</v>
      </c>
      <c r="H7" s="4"/>
      <c r="I7" s="4"/>
      <c r="J7" s="4"/>
      <c r="K7" s="4"/>
      <c r="L7" s="4"/>
      <c r="M7" s="4"/>
    </row>
    <row r="8" spans="1:13" ht="15" customHeight="1">
      <c r="A8" s="5"/>
      <c r="B8" s="18" t="s">
        <v>223</v>
      </c>
      <c r="C8" s="6" t="s">
        <v>13</v>
      </c>
      <c r="D8" s="9"/>
      <c r="E8" s="9"/>
      <c r="F8" s="41">
        <f t="shared" ref="F8:F71" si="0">IF(C8="Condição de seguridade",1,(IF(C8="Condição de inseguridade",0,"")))</f>
        <v>0</v>
      </c>
      <c r="H8" s="4"/>
      <c r="I8" s="4"/>
      <c r="J8" s="10"/>
      <c r="K8" s="4"/>
      <c r="L8" s="4"/>
      <c r="M8" s="4"/>
    </row>
    <row r="9" spans="1:13">
      <c r="A9" s="5"/>
      <c r="B9" s="18" t="s">
        <v>224</v>
      </c>
      <c r="C9" s="6" t="s">
        <v>13</v>
      </c>
      <c r="D9" s="9"/>
      <c r="E9" s="9"/>
      <c r="F9" s="41">
        <f t="shared" si="0"/>
        <v>0</v>
      </c>
      <c r="H9" s="4"/>
      <c r="I9" s="4"/>
      <c r="J9" s="4"/>
      <c r="K9" s="4"/>
      <c r="L9" s="4"/>
      <c r="M9" s="4"/>
    </row>
    <row r="10" spans="1:13">
      <c r="A10" s="5"/>
      <c r="B10" s="18"/>
      <c r="C10" s="6"/>
      <c r="D10" s="9"/>
      <c r="E10" s="9"/>
      <c r="F10" s="41" t="str">
        <f t="shared" si="0"/>
        <v/>
      </c>
      <c r="H10" s="4"/>
      <c r="I10" s="4"/>
      <c r="J10" s="4"/>
      <c r="K10" s="4"/>
      <c r="L10" s="4"/>
      <c r="M10" s="4"/>
    </row>
    <row r="11" spans="1:13">
      <c r="A11" s="5"/>
      <c r="B11" s="18"/>
      <c r="C11" s="6"/>
      <c r="D11" s="9"/>
      <c r="E11" s="9"/>
      <c r="F11" s="41" t="str">
        <f t="shared" si="0"/>
        <v/>
      </c>
      <c r="H11" s="4"/>
      <c r="I11" s="4"/>
      <c r="J11" s="4"/>
      <c r="K11" s="4"/>
      <c r="L11" s="4"/>
      <c r="M11" s="4"/>
    </row>
    <row r="12" spans="1:13">
      <c r="A12" s="5"/>
      <c r="B12" s="18"/>
      <c r="C12" s="6"/>
      <c r="D12" s="9"/>
      <c r="E12" s="9"/>
      <c r="F12" s="41" t="str">
        <f t="shared" si="0"/>
        <v/>
      </c>
      <c r="H12" s="4"/>
      <c r="I12" s="4"/>
      <c r="J12" s="4"/>
      <c r="K12" s="4"/>
      <c r="L12" s="4"/>
      <c r="M12" s="4"/>
    </row>
    <row r="13" spans="1:13">
      <c r="A13" s="5"/>
      <c r="B13" s="18"/>
      <c r="C13" s="6"/>
      <c r="D13" s="9"/>
      <c r="E13" s="9"/>
      <c r="F13" s="41" t="str">
        <f t="shared" si="0"/>
        <v/>
      </c>
      <c r="H13" s="4"/>
      <c r="I13" s="4"/>
      <c r="J13" s="4"/>
      <c r="K13" s="4"/>
      <c r="L13" s="4"/>
      <c r="M13" s="4"/>
    </row>
    <row r="14" spans="1:13">
      <c r="A14" s="5"/>
      <c r="B14" s="18"/>
      <c r="C14" s="6"/>
      <c r="D14" s="9"/>
      <c r="E14" s="9"/>
      <c r="F14" s="41" t="str">
        <f t="shared" si="0"/>
        <v/>
      </c>
      <c r="H14" s="4"/>
      <c r="I14" s="4"/>
      <c r="J14" s="4"/>
      <c r="K14" s="4"/>
      <c r="L14" s="4"/>
      <c r="M14" s="4"/>
    </row>
    <row r="15" spans="1:13">
      <c r="A15" s="5"/>
      <c r="B15" s="18"/>
      <c r="C15" s="6"/>
      <c r="D15" s="9"/>
      <c r="E15" s="9"/>
      <c r="F15" s="41" t="str">
        <f t="shared" si="0"/>
        <v/>
      </c>
      <c r="H15" s="4"/>
      <c r="I15" s="4"/>
      <c r="J15" s="4"/>
      <c r="K15" s="4"/>
      <c r="L15" s="4"/>
      <c r="M15" s="4"/>
    </row>
    <row r="16" spans="1:13">
      <c r="A16" s="5"/>
      <c r="B16" s="18"/>
      <c r="C16" s="6"/>
      <c r="D16" s="9"/>
      <c r="E16" s="9"/>
      <c r="F16" s="41" t="str">
        <f t="shared" si="0"/>
        <v/>
      </c>
    </row>
    <row r="17" spans="1:6">
      <c r="A17" s="5"/>
      <c r="B17" s="18"/>
      <c r="C17" s="6"/>
      <c r="D17" s="9"/>
      <c r="E17" s="9"/>
      <c r="F17" s="41" t="str">
        <f t="shared" si="0"/>
        <v/>
      </c>
    </row>
    <row r="18" spans="1:6">
      <c r="A18" s="5"/>
      <c r="B18" s="18"/>
      <c r="C18" s="6"/>
      <c r="D18" s="9"/>
      <c r="E18" s="9"/>
      <c r="F18" s="41" t="str">
        <f t="shared" si="0"/>
        <v/>
      </c>
    </row>
    <row r="19" spans="1:6">
      <c r="A19" s="5"/>
      <c r="B19" s="18"/>
      <c r="C19" s="6"/>
      <c r="D19" s="9"/>
      <c r="E19" s="9"/>
      <c r="F19" s="41" t="str">
        <f t="shared" si="0"/>
        <v/>
      </c>
    </row>
    <row r="20" spans="1:6">
      <c r="A20" s="5"/>
      <c r="B20" s="18"/>
      <c r="C20" s="6"/>
      <c r="D20" s="9"/>
      <c r="E20" s="9"/>
      <c r="F20" s="41" t="str">
        <f t="shared" si="0"/>
        <v/>
      </c>
    </row>
    <row r="21" spans="1:6">
      <c r="A21" s="5"/>
      <c r="B21" s="18"/>
      <c r="C21" s="6"/>
      <c r="D21" s="9"/>
      <c r="E21" s="9"/>
      <c r="F21" s="41" t="str">
        <f t="shared" si="0"/>
        <v/>
      </c>
    </row>
    <row r="22" spans="1:6">
      <c r="A22" s="5"/>
      <c r="B22" s="18"/>
      <c r="C22" s="6"/>
      <c r="D22" s="9"/>
      <c r="E22" s="9"/>
      <c r="F22" s="41" t="str">
        <f t="shared" si="0"/>
        <v/>
      </c>
    </row>
    <row r="23" spans="1:6">
      <c r="A23" s="2"/>
      <c r="B23" s="18"/>
      <c r="C23" s="6"/>
      <c r="D23" s="9"/>
      <c r="E23" s="9"/>
      <c r="F23" s="41" t="str">
        <f t="shared" si="0"/>
        <v/>
      </c>
    </row>
    <row r="24" spans="1:6">
      <c r="A24" s="2"/>
      <c r="B24" s="18"/>
      <c r="C24" s="6"/>
      <c r="D24" s="9"/>
      <c r="E24" s="9"/>
      <c r="F24" s="41" t="str">
        <f t="shared" si="0"/>
        <v/>
      </c>
    </row>
    <row r="25" spans="1:6">
      <c r="A25" s="2"/>
      <c r="B25" s="18"/>
      <c r="C25" s="6"/>
      <c r="D25" s="9"/>
      <c r="E25" s="9"/>
      <c r="F25" s="41" t="str">
        <f t="shared" si="0"/>
        <v/>
      </c>
    </row>
    <row r="26" spans="1:6">
      <c r="A26" s="2"/>
      <c r="B26" s="18"/>
      <c r="C26" s="6"/>
      <c r="D26" s="9"/>
      <c r="E26" s="9"/>
      <c r="F26" s="41" t="str">
        <f t="shared" si="0"/>
        <v/>
      </c>
    </row>
    <row r="27" spans="1:6">
      <c r="A27" s="2"/>
      <c r="B27" s="18"/>
      <c r="C27" s="6"/>
      <c r="D27" s="9"/>
      <c r="E27" s="9"/>
      <c r="F27" s="41" t="str">
        <f t="shared" si="0"/>
        <v/>
      </c>
    </row>
    <row r="28" spans="1:6">
      <c r="A28" s="2"/>
      <c r="B28" s="18"/>
      <c r="C28" s="6"/>
      <c r="D28" s="9"/>
      <c r="E28" s="9"/>
      <c r="F28" s="41" t="str">
        <f t="shared" si="0"/>
        <v/>
      </c>
    </row>
    <row r="29" spans="1:6">
      <c r="A29" s="2"/>
      <c r="B29" s="18"/>
      <c r="C29" s="6"/>
      <c r="D29" s="9"/>
      <c r="E29" s="9"/>
      <c r="F29" s="41" t="str">
        <f t="shared" si="0"/>
        <v/>
      </c>
    </row>
    <row r="30" spans="1:6">
      <c r="A30" s="2"/>
      <c r="B30" s="18"/>
      <c r="C30" s="6"/>
      <c r="D30" s="9"/>
      <c r="E30" s="9"/>
      <c r="F30" s="41" t="str">
        <f t="shared" si="0"/>
        <v/>
      </c>
    </row>
    <row r="31" spans="1:6">
      <c r="A31" s="2"/>
      <c r="B31" s="18"/>
      <c r="C31" s="6"/>
      <c r="D31" s="9"/>
      <c r="E31" s="9"/>
      <c r="F31" s="41" t="str">
        <f t="shared" si="0"/>
        <v/>
      </c>
    </row>
    <row r="32" spans="1:6">
      <c r="A32" s="2"/>
      <c r="B32" s="18"/>
      <c r="C32" s="6"/>
      <c r="D32" s="9"/>
      <c r="E32" s="9"/>
      <c r="F32" s="41" t="str">
        <f t="shared" si="0"/>
        <v/>
      </c>
    </row>
    <row r="33" spans="1:6">
      <c r="A33" s="2"/>
      <c r="B33" s="18"/>
      <c r="C33" s="6"/>
      <c r="D33" s="9"/>
      <c r="E33" s="9"/>
      <c r="F33" s="41" t="str">
        <f t="shared" si="0"/>
        <v/>
      </c>
    </row>
    <row r="34" spans="1:6">
      <c r="A34" s="2"/>
      <c r="B34" s="18"/>
      <c r="C34" s="6"/>
      <c r="D34" s="9"/>
      <c r="E34" s="9"/>
      <c r="F34" s="41" t="str">
        <f t="shared" si="0"/>
        <v/>
      </c>
    </row>
    <row r="35" spans="1:6">
      <c r="A35" s="2"/>
      <c r="B35" s="18"/>
      <c r="C35" s="6"/>
      <c r="D35" s="9"/>
      <c r="E35" s="9"/>
      <c r="F35" s="41" t="str">
        <f t="shared" si="0"/>
        <v/>
      </c>
    </row>
    <row r="36" spans="1:6">
      <c r="A36" s="2"/>
      <c r="B36" s="18"/>
      <c r="C36" s="6"/>
      <c r="D36" s="9"/>
      <c r="E36" s="9"/>
      <c r="F36" s="41" t="str">
        <f t="shared" si="0"/>
        <v/>
      </c>
    </row>
    <row r="37" spans="1:6">
      <c r="A37" s="2"/>
      <c r="B37" s="18"/>
      <c r="C37" s="6"/>
      <c r="D37" s="9"/>
      <c r="E37" s="9"/>
      <c r="F37" s="41" t="str">
        <f t="shared" si="0"/>
        <v/>
      </c>
    </row>
    <row r="38" spans="1:6">
      <c r="A38" s="2"/>
      <c r="B38" s="18"/>
      <c r="C38" s="6"/>
      <c r="D38" s="9"/>
      <c r="E38" s="9"/>
      <c r="F38" s="41" t="str">
        <f t="shared" si="0"/>
        <v/>
      </c>
    </row>
    <row r="39" spans="1:6">
      <c r="A39" s="2"/>
      <c r="B39" s="18"/>
      <c r="C39" s="6"/>
      <c r="D39" s="9"/>
      <c r="E39" s="9"/>
      <c r="F39" s="41" t="str">
        <f t="shared" si="0"/>
        <v/>
      </c>
    </row>
    <row r="40" spans="1:6">
      <c r="A40" s="2"/>
      <c r="B40" s="18"/>
      <c r="C40" s="6"/>
      <c r="D40" s="9"/>
      <c r="E40" s="9"/>
      <c r="F40" s="41" t="str">
        <f t="shared" si="0"/>
        <v/>
      </c>
    </row>
    <row r="41" spans="1:6">
      <c r="A41" s="2"/>
      <c r="B41" s="18"/>
      <c r="C41" s="6"/>
      <c r="D41" s="9"/>
      <c r="E41" s="9"/>
      <c r="F41" s="41" t="str">
        <f t="shared" si="0"/>
        <v/>
      </c>
    </row>
    <row r="42" spans="1:6">
      <c r="A42" s="2"/>
      <c r="B42" s="18"/>
      <c r="C42" s="6"/>
      <c r="D42" s="9"/>
      <c r="E42" s="9"/>
      <c r="F42" s="41" t="str">
        <f t="shared" si="0"/>
        <v/>
      </c>
    </row>
    <row r="43" spans="1:6">
      <c r="A43" s="2"/>
      <c r="B43" s="18"/>
      <c r="C43" s="6"/>
      <c r="D43" s="9"/>
      <c r="E43" s="9"/>
      <c r="F43" s="41" t="str">
        <f t="shared" si="0"/>
        <v/>
      </c>
    </row>
    <row r="44" spans="1:6">
      <c r="A44" s="2"/>
      <c r="B44" s="18"/>
      <c r="C44" s="6"/>
      <c r="D44" s="9"/>
      <c r="E44" s="9"/>
      <c r="F44" s="41" t="str">
        <f t="shared" si="0"/>
        <v/>
      </c>
    </row>
    <row r="45" spans="1:6">
      <c r="A45" s="2"/>
      <c r="B45" s="18"/>
      <c r="C45" s="6"/>
      <c r="D45" s="9"/>
      <c r="E45" s="9"/>
      <c r="F45" s="41" t="str">
        <f t="shared" si="0"/>
        <v/>
      </c>
    </row>
    <row r="46" spans="1:6">
      <c r="A46" s="2"/>
      <c r="B46" s="18"/>
      <c r="C46" s="6"/>
      <c r="D46" s="9"/>
      <c r="E46" s="9"/>
      <c r="F46" s="41" t="str">
        <f t="shared" si="0"/>
        <v/>
      </c>
    </row>
    <row r="47" spans="1:6">
      <c r="A47" s="2"/>
      <c r="B47" s="18"/>
      <c r="C47" s="6"/>
      <c r="D47" s="9"/>
      <c r="E47" s="9"/>
      <c r="F47" s="41" t="str">
        <f t="shared" si="0"/>
        <v/>
      </c>
    </row>
    <row r="48" spans="1:6">
      <c r="A48" s="2"/>
      <c r="B48" s="18"/>
      <c r="C48" s="6"/>
      <c r="D48" s="9"/>
      <c r="E48" s="9"/>
      <c r="F48" s="41" t="str">
        <f t="shared" si="0"/>
        <v/>
      </c>
    </row>
    <row r="49" spans="1:6">
      <c r="A49" s="2"/>
      <c r="B49" s="18"/>
      <c r="C49" s="6"/>
      <c r="D49" s="9"/>
      <c r="E49" s="9"/>
      <c r="F49" s="41" t="str">
        <f t="shared" si="0"/>
        <v/>
      </c>
    </row>
    <row r="50" spans="1:6">
      <c r="A50" s="2"/>
      <c r="B50" s="18"/>
      <c r="C50" s="6"/>
      <c r="D50" s="9"/>
      <c r="E50" s="9"/>
      <c r="F50" s="41" t="str">
        <f t="shared" si="0"/>
        <v/>
      </c>
    </row>
    <row r="51" spans="1:6">
      <c r="A51" s="2"/>
      <c r="B51" s="18"/>
      <c r="C51" s="6"/>
      <c r="D51" s="9"/>
      <c r="E51" s="9"/>
      <c r="F51" s="41" t="str">
        <f t="shared" si="0"/>
        <v/>
      </c>
    </row>
    <row r="52" spans="1:6">
      <c r="A52" s="2"/>
      <c r="B52" s="18"/>
      <c r="C52" s="6"/>
      <c r="D52" s="9"/>
      <c r="E52" s="9"/>
      <c r="F52" s="41" t="str">
        <f t="shared" si="0"/>
        <v/>
      </c>
    </row>
    <row r="53" spans="1:6">
      <c r="A53" s="2"/>
      <c r="B53" s="18"/>
      <c r="C53" s="6"/>
      <c r="D53" s="9"/>
      <c r="E53" s="9"/>
      <c r="F53" s="41" t="str">
        <f t="shared" si="0"/>
        <v/>
      </c>
    </row>
    <row r="54" spans="1:6">
      <c r="A54" s="2"/>
      <c r="B54" s="18"/>
      <c r="C54" s="6"/>
      <c r="D54" s="9"/>
      <c r="E54" s="9"/>
      <c r="F54" s="41" t="str">
        <f t="shared" si="0"/>
        <v/>
      </c>
    </row>
    <row r="55" spans="1:6">
      <c r="A55" s="2"/>
      <c r="B55" s="18"/>
      <c r="C55" s="6"/>
      <c r="D55" s="9"/>
      <c r="E55" s="9"/>
      <c r="F55" s="41" t="str">
        <f t="shared" si="0"/>
        <v/>
      </c>
    </row>
    <row r="56" spans="1:6">
      <c r="A56" s="2"/>
      <c r="B56" s="18"/>
      <c r="C56" s="6"/>
      <c r="D56" s="9"/>
      <c r="E56" s="9"/>
      <c r="F56" s="41" t="str">
        <f t="shared" si="0"/>
        <v/>
      </c>
    </row>
    <row r="57" spans="1:6">
      <c r="A57" s="2"/>
      <c r="B57" s="18"/>
      <c r="C57" s="6"/>
      <c r="D57" s="9"/>
      <c r="E57" s="9"/>
      <c r="F57" s="41" t="str">
        <f t="shared" si="0"/>
        <v/>
      </c>
    </row>
    <row r="58" spans="1:6">
      <c r="A58" s="2"/>
      <c r="B58" s="18"/>
      <c r="C58" s="6"/>
      <c r="D58" s="9"/>
      <c r="E58" s="9"/>
      <c r="F58" s="41" t="str">
        <f t="shared" si="0"/>
        <v/>
      </c>
    </row>
    <row r="59" spans="1:6">
      <c r="A59" s="2"/>
      <c r="B59" s="18"/>
      <c r="C59" s="6"/>
      <c r="D59" s="9"/>
      <c r="E59" s="9"/>
      <c r="F59" s="41" t="str">
        <f t="shared" si="0"/>
        <v/>
      </c>
    </row>
    <row r="60" spans="1:6">
      <c r="A60" s="2"/>
      <c r="B60" s="18"/>
      <c r="C60" s="6"/>
      <c r="D60" s="9"/>
      <c r="E60" s="9"/>
      <c r="F60" s="41" t="str">
        <f t="shared" si="0"/>
        <v/>
      </c>
    </row>
    <row r="61" spans="1:6">
      <c r="A61" s="2"/>
      <c r="B61" s="18"/>
      <c r="C61" s="6"/>
      <c r="D61" s="9"/>
      <c r="E61" s="9"/>
      <c r="F61" s="41" t="str">
        <f t="shared" si="0"/>
        <v/>
      </c>
    </row>
    <row r="62" spans="1:6">
      <c r="A62" s="2"/>
      <c r="B62" s="18"/>
      <c r="C62" s="6"/>
      <c r="D62" s="9"/>
      <c r="E62" s="9"/>
      <c r="F62" s="41" t="str">
        <f t="shared" si="0"/>
        <v/>
      </c>
    </row>
    <row r="63" spans="1:6">
      <c r="A63" s="2"/>
      <c r="B63" s="18"/>
      <c r="C63" s="6"/>
      <c r="D63" s="9"/>
      <c r="E63" s="9"/>
      <c r="F63" s="41" t="str">
        <f t="shared" si="0"/>
        <v/>
      </c>
    </row>
    <row r="64" spans="1:6">
      <c r="A64" s="2"/>
      <c r="B64" s="18"/>
      <c r="C64" s="6"/>
      <c r="D64" s="9"/>
      <c r="E64" s="9"/>
      <c r="F64" s="41" t="str">
        <f t="shared" si="0"/>
        <v/>
      </c>
    </row>
    <row r="65" spans="1:6">
      <c r="A65" s="2"/>
      <c r="B65" s="18"/>
      <c r="C65" s="6"/>
      <c r="D65" s="9"/>
      <c r="E65" s="9"/>
      <c r="F65" s="41" t="str">
        <f t="shared" si="0"/>
        <v/>
      </c>
    </row>
    <row r="66" spans="1:6">
      <c r="A66" s="2"/>
      <c r="B66" s="18"/>
      <c r="C66" s="6"/>
      <c r="D66" s="9"/>
      <c r="E66" s="9"/>
      <c r="F66" s="41" t="str">
        <f t="shared" si="0"/>
        <v/>
      </c>
    </row>
    <row r="67" spans="1:6">
      <c r="A67" s="2"/>
      <c r="B67" s="18"/>
      <c r="C67" s="6"/>
      <c r="D67" s="9"/>
      <c r="E67" s="9"/>
      <c r="F67" s="41" t="str">
        <f t="shared" si="0"/>
        <v/>
      </c>
    </row>
    <row r="68" spans="1:6">
      <c r="A68" s="2"/>
      <c r="B68" s="18"/>
      <c r="C68" s="6"/>
      <c r="D68" s="9"/>
      <c r="E68" s="9"/>
      <c r="F68" s="41" t="str">
        <f t="shared" si="0"/>
        <v/>
      </c>
    </row>
    <row r="69" spans="1:6">
      <c r="A69" s="2"/>
      <c r="B69" s="18"/>
      <c r="C69" s="6"/>
      <c r="D69" s="9"/>
      <c r="E69" s="9"/>
      <c r="F69" s="41" t="str">
        <f t="shared" si="0"/>
        <v/>
      </c>
    </row>
    <row r="70" spans="1:6">
      <c r="A70" s="2"/>
      <c r="B70" s="18"/>
      <c r="C70" s="6"/>
      <c r="D70" s="9"/>
      <c r="E70" s="9"/>
      <c r="F70" s="41" t="str">
        <f t="shared" si="0"/>
        <v/>
      </c>
    </row>
    <row r="71" spans="1:6">
      <c r="A71" s="2"/>
      <c r="B71" s="18"/>
      <c r="C71" s="6"/>
      <c r="D71" s="9"/>
      <c r="E71" s="9"/>
      <c r="F71" s="41" t="str">
        <f t="shared" si="0"/>
        <v/>
      </c>
    </row>
    <row r="72" spans="1:6">
      <c r="A72" s="2"/>
      <c r="B72" s="18"/>
      <c r="C72" s="6"/>
      <c r="D72" s="9"/>
      <c r="E72" s="9"/>
      <c r="F72" s="41" t="str">
        <f t="shared" ref="F72:F100" si="1">IF(C72="Condição de seguridade",1,(IF(C72="Condição de inseguridade",0,"")))</f>
        <v/>
      </c>
    </row>
    <row r="73" spans="1:6">
      <c r="A73" s="2"/>
      <c r="B73" s="18"/>
      <c r="C73" s="6"/>
      <c r="D73" s="9"/>
      <c r="E73" s="9"/>
      <c r="F73" s="41" t="str">
        <f t="shared" si="1"/>
        <v/>
      </c>
    </row>
    <row r="74" spans="1:6">
      <c r="A74" s="2"/>
      <c r="B74" s="18"/>
      <c r="C74" s="6"/>
      <c r="D74" s="9"/>
      <c r="E74" s="9"/>
      <c r="F74" s="41" t="str">
        <f t="shared" si="1"/>
        <v/>
      </c>
    </row>
    <row r="75" spans="1:6">
      <c r="A75" s="2"/>
      <c r="B75" s="18"/>
      <c r="C75" s="6"/>
      <c r="D75" s="9"/>
      <c r="E75" s="9"/>
      <c r="F75" s="41" t="str">
        <f t="shared" si="1"/>
        <v/>
      </c>
    </row>
    <row r="76" spans="1:6">
      <c r="A76" s="2"/>
      <c r="B76" s="18"/>
      <c r="C76" s="6"/>
      <c r="D76" s="9"/>
      <c r="E76" s="9"/>
      <c r="F76" s="41" t="str">
        <f t="shared" si="1"/>
        <v/>
      </c>
    </row>
    <row r="77" spans="1:6">
      <c r="A77" s="2"/>
      <c r="B77" s="18"/>
      <c r="C77" s="6"/>
      <c r="D77" s="9"/>
      <c r="E77" s="9"/>
      <c r="F77" s="41" t="str">
        <f t="shared" si="1"/>
        <v/>
      </c>
    </row>
    <row r="78" spans="1:6">
      <c r="A78" s="2"/>
      <c r="B78" s="18"/>
      <c r="C78" s="6"/>
      <c r="D78" s="9"/>
      <c r="E78" s="9"/>
      <c r="F78" s="41" t="str">
        <f t="shared" si="1"/>
        <v/>
      </c>
    </row>
    <row r="79" spans="1:6">
      <c r="A79" s="2"/>
      <c r="B79" s="18"/>
      <c r="C79" s="6"/>
      <c r="D79" s="9"/>
      <c r="E79" s="9"/>
      <c r="F79" s="41" t="str">
        <f t="shared" si="1"/>
        <v/>
      </c>
    </row>
    <row r="80" spans="1:6">
      <c r="A80" s="2"/>
      <c r="B80" s="18"/>
      <c r="C80" s="6"/>
      <c r="D80" s="9"/>
      <c r="E80" s="9"/>
      <c r="F80" s="41" t="str">
        <f t="shared" si="1"/>
        <v/>
      </c>
    </row>
    <row r="81" spans="1:6">
      <c r="A81" s="2"/>
      <c r="B81" s="18"/>
      <c r="C81" s="6"/>
      <c r="D81" s="9"/>
      <c r="E81" s="9"/>
      <c r="F81" s="41" t="str">
        <f t="shared" si="1"/>
        <v/>
      </c>
    </row>
    <row r="82" spans="1:6">
      <c r="A82" s="2"/>
      <c r="B82" s="18"/>
      <c r="C82" s="6"/>
      <c r="D82" s="9"/>
      <c r="E82" s="9"/>
      <c r="F82" s="41" t="str">
        <f t="shared" si="1"/>
        <v/>
      </c>
    </row>
    <row r="83" spans="1:6">
      <c r="A83" s="2"/>
      <c r="B83" s="18"/>
      <c r="C83" s="6"/>
      <c r="D83" s="9"/>
      <c r="E83" s="9"/>
      <c r="F83" s="41" t="str">
        <f t="shared" si="1"/>
        <v/>
      </c>
    </row>
    <row r="84" spans="1:6">
      <c r="A84" s="2"/>
      <c r="B84" s="18"/>
      <c r="C84" s="6"/>
      <c r="D84" s="9"/>
      <c r="E84" s="9"/>
      <c r="F84" s="41" t="str">
        <f t="shared" si="1"/>
        <v/>
      </c>
    </row>
    <row r="85" spans="1:6">
      <c r="A85" s="2"/>
      <c r="B85" s="18"/>
      <c r="C85" s="6"/>
      <c r="D85" s="9"/>
      <c r="E85" s="9"/>
      <c r="F85" s="41" t="str">
        <f t="shared" si="1"/>
        <v/>
      </c>
    </row>
    <row r="86" spans="1:6">
      <c r="A86" s="2"/>
      <c r="B86" s="18"/>
      <c r="C86" s="6"/>
      <c r="D86" s="9"/>
      <c r="E86" s="9"/>
      <c r="F86" s="41" t="str">
        <f t="shared" si="1"/>
        <v/>
      </c>
    </row>
    <row r="87" spans="1:6">
      <c r="A87" s="2"/>
      <c r="B87" s="18"/>
      <c r="C87" s="6"/>
      <c r="D87" s="9"/>
      <c r="E87" s="9"/>
      <c r="F87" s="41" t="str">
        <f t="shared" si="1"/>
        <v/>
      </c>
    </row>
    <row r="88" spans="1:6">
      <c r="A88" s="2"/>
      <c r="B88" s="18"/>
      <c r="C88" s="6"/>
      <c r="D88" s="9"/>
      <c r="E88" s="9"/>
      <c r="F88" s="41" t="str">
        <f t="shared" si="1"/>
        <v/>
      </c>
    </row>
    <row r="89" spans="1:6">
      <c r="A89" s="2"/>
      <c r="B89" s="18"/>
      <c r="C89" s="6"/>
      <c r="D89" s="9"/>
      <c r="E89" s="9"/>
      <c r="F89" s="41" t="str">
        <f t="shared" si="1"/>
        <v/>
      </c>
    </row>
    <row r="90" spans="1:6">
      <c r="A90" s="2"/>
      <c r="B90" s="18"/>
      <c r="C90" s="6"/>
      <c r="D90" s="9"/>
      <c r="E90" s="9"/>
      <c r="F90" s="41" t="str">
        <f t="shared" si="1"/>
        <v/>
      </c>
    </row>
    <row r="91" spans="1:6">
      <c r="A91" s="2"/>
      <c r="B91" s="18"/>
      <c r="C91" s="6"/>
      <c r="D91" s="9"/>
      <c r="E91" s="9"/>
      <c r="F91" s="41" t="str">
        <f t="shared" si="1"/>
        <v/>
      </c>
    </row>
    <row r="92" spans="1:6">
      <c r="A92" s="2"/>
      <c r="B92" s="18"/>
      <c r="C92" s="6"/>
      <c r="D92" s="9"/>
      <c r="E92" s="9"/>
      <c r="F92" s="41" t="str">
        <f t="shared" si="1"/>
        <v/>
      </c>
    </row>
    <row r="93" spans="1:6">
      <c r="A93" s="2"/>
      <c r="B93" s="18"/>
      <c r="C93" s="6"/>
      <c r="D93" s="9"/>
      <c r="E93" s="9"/>
      <c r="F93" s="41" t="str">
        <f t="shared" si="1"/>
        <v/>
      </c>
    </row>
    <row r="94" spans="1:6">
      <c r="A94" s="2"/>
      <c r="B94" s="18"/>
      <c r="C94" s="6"/>
      <c r="D94" s="9"/>
      <c r="E94" s="9"/>
      <c r="F94" s="41" t="str">
        <f t="shared" si="1"/>
        <v/>
      </c>
    </row>
    <row r="95" spans="1:6">
      <c r="A95" s="2"/>
      <c r="B95" s="18"/>
      <c r="C95" s="6"/>
      <c r="D95" s="9"/>
      <c r="E95" s="9"/>
      <c r="F95" s="41" t="str">
        <f t="shared" si="1"/>
        <v/>
      </c>
    </row>
    <row r="96" spans="1:6">
      <c r="A96" s="2"/>
      <c r="B96" s="18"/>
      <c r="C96" s="6"/>
      <c r="D96" s="9"/>
      <c r="E96" s="9"/>
      <c r="F96" s="41" t="str">
        <f t="shared" si="1"/>
        <v/>
      </c>
    </row>
    <row r="97" spans="1:6">
      <c r="A97" s="2"/>
      <c r="B97" s="18"/>
      <c r="C97" s="6"/>
      <c r="D97" s="9"/>
      <c r="E97" s="9"/>
      <c r="F97" s="41" t="str">
        <f t="shared" si="1"/>
        <v/>
      </c>
    </row>
    <row r="98" spans="1:6">
      <c r="A98" s="2"/>
      <c r="B98" s="18"/>
      <c r="C98" s="6"/>
      <c r="D98" s="9"/>
      <c r="E98" s="9"/>
      <c r="F98" s="41" t="str">
        <f t="shared" si="1"/>
        <v/>
      </c>
    </row>
    <row r="99" spans="1:6">
      <c r="A99" s="2"/>
      <c r="B99" s="18"/>
      <c r="C99" s="6"/>
      <c r="D99" s="9"/>
      <c r="E99" s="9"/>
      <c r="F99" s="41" t="str">
        <f t="shared" si="1"/>
        <v/>
      </c>
    </row>
    <row r="100" spans="1:6" ht="15" thickBot="1">
      <c r="A100" s="2"/>
      <c r="B100" s="19"/>
      <c r="C100" s="20"/>
      <c r="D100" s="21"/>
      <c r="E100" s="21"/>
      <c r="F100" s="42" t="str">
        <f t="shared" si="1"/>
        <v/>
      </c>
    </row>
  </sheetData>
  <conditionalFormatting sqref="F7:F100">
    <cfRule type="containsBlanks" dxfId="7" priority="1" stopIfTrue="1">
      <formula>LEN(TRIM(F7))=0</formula>
    </cfRule>
    <cfRule type="cellIs" dxfId="6" priority="2" stopIfTrue="1" operator="equal">
      <formula>0</formula>
    </cfRule>
    <cfRule type="cellIs" dxfId="5" priority="3" stopIfTrue="1" operator="equal">
      <formula>1</formula>
    </cfRule>
    <cfRule type="cellIs" dxfId="4" priority="4" operator="between">
      <formula>0</formula>
      <formula>1</formula>
    </cfRule>
  </conditionalFormatting>
  <dataValidations count="1">
    <dataValidation type="list" allowBlank="1" showInputMessage="1" showErrorMessage="1" sqref="C7:C100" xr:uid="{8303589A-9554-4E64-9F78-4CF9B7D3D8C1}">
      <formula1>"Condição de seguridade,Condição de inseguridade"</formula1>
    </dataValidation>
  </dataValidation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-0.499984740745262"/>
  </sheetPr>
  <dimension ref="A1:P234"/>
  <sheetViews>
    <sheetView workbookViewId="0"/>
  </sheetViews>
  <sheetFormatPr defaultRowHeight="14.4"/>
  <cols>
    <col min="1" max="1" width="3.5546875" customWidth="1"/>
    <col min="2" max="2" width="1.77734375" customWidth="1"/>
    <col min="3" max="3" width="1.21875" customWidth="1"/>
    <col min="4" max="4" width="14.21875" customWidth="1"/>
    <col min="5" max="5" width="12.33203125" customWidth="1"/>
    <col min="9" max="9" width="17.77734375" customWidth="1"/>
    <col min="10" max="10" width="9.88671875" customWidth="1"/>
  </cols>
  <sheetData>
    <row r="1" spans="1:16">
      <c r="A1" s="5"/>
      <c r="B1" s="24" t="s">
        <v>14</v>
      </c>
      <c r="C1" s="5"/>
      <c r="D1" s="5"/>
      <c r="E1" s="5"/>
      <c r="F1" s="5"/>
      <c r="G1" s="5"/>
      <c r="H1" s="5"/>
      <c r="I1" s="5"/>
      <c r="J1" s="5"/>
      <c r="K1" s="6"/>
      <c r="L1" s="6"/>
      <c r="M1" s="6"/>
      <c r="N1" s="6"/>
      <c r="O1" s="6"/>
      <c r="P1" s="6"/>
    </row>
    <row r="2" spans="1:16" ht="17.399999999999999">
      <c r="A2" s="5"/>
      <c r="B2" s="130" t="s">
        <v>30</v>
      </c>
      <c r="C2" s="130"/>
      <c r="D2" s="130"/>
      <c r="E2" s="130"/>
      <c r="F2" s="130"/>
      <c r="G2" s="130"/>
      <c r="H2" s="130"/>
      <c r="I2" s="130"/>
      <c r="J2" s="130"/>
      <c r="K2" s="6"/>
      <c r="L2" s="6"/>
      <c r="M2" s="6"/>
      <c r="N2" s="6"/>
      <c r="O2" s="6"/>
      <c r="P2" s="6"/>
    </row>
    <row r="3" spans="1:16" ht="17.399999999999999">
      <c r="A3" s="5"/>
      <c r="B3" s="29" t="s">
        <v>31</v>
      </c>
      <c r="C3" s="30"/>
      <c r="D3" s="30"/>
      <c r="E3" s="29"/>
      <c r="F3" s="31"/>
      <c r="G3" s="31"/>
      <c r="H3" s="31"/>
      <c r="I3" s="31"/>
      <c r="J3" s="31"/>
      <c r="K3" s="6"/>
      <c r="L3" s="6"/>
      <c r="M3" s="6"/>
      <c r="N3" s="6"/>
      <c r="O3" s="6"/>
      <c r="P3" s="6"/>
    </row>
    <row r="4" spans="1:16" ht="18" thickBot="1">
      <c r="A4" s="5"/>
      <c r="B4" s="30"/>
      <c r="C4" s="45" t="s">
        <v>32</v>
      </c>
      <c r="D4" s="46"/>
      <c r="E4" s="45"/>
      <c r="F4" s="45"/>
      <c r="G4" s="47"/>
      <c r="H4" s="47"/>
      <c r="I4" s="47"/>
      <c r="J4" s="47"/>
      <c r="K4" s="6"/>
      <c r="L4" s="6"/>
      <c r="M4" s="6"/>
      <c r="N4" s="6"/>
      <c r="O4" s="6"/>
      <c r="P4" s="6"/>
    </row>
    <row r="5" spans="1:16" ht="17.399999999999999">
      <c r="A5" s="5"/>
      <c r="B5" s="29"/>
      <c r="C5" s="50"/>
      <c r="D5" s="26" t="s">
        <v>2</v>
      </c>
      <c r="E5" s="124" t="s">
        <v>1</v>
      </c>
      <c r="F5" s="124"/>
      <c r="G5" s="124"/>
      <c r="H5" s="124"/>
      <c r="I5" s="124"/>
      <c r="J5" s="125"/>
      <c r="K5" s="6"/>
      <c r="L5" s="6"/>
      <c r="M5" s="6"/>
      <c r="N5" s="6"/>
      <c r="O5" s="6"/>
      <c r="P5" s="6"/>
    </row>
    <row r="6" spans="1:16" ht="17.399999999999999">
      <c r="A6" s="5"/>
      <c r="B6" s="29"/>
      <c r="C6" s="50"/>
      <c r="D6" s="27" t="s">
        <v>5</v>
      </c>
      <c r="E6" s="126" t="s">
        <v>6</v>
      </c>
      <c r="F6" s="126"/>
      <c r="G6" s="126"/>
      <c r="H6" s="126"/>
      <c r="I6" s="126"/>
      <c r="J6" s="127"/>
      <c r="K6" s="6"/>
      <c r="L6" s="6"/>
      <c r="M6" s="6"/>
      <c r="N6" s="6"/>
      <c r="O6" s="6"/>
      <c r="P6" s="6"/>
    </row>
    <row r="7" spans="1:16" ht="15" thickBot="1">
      <c r="A7" s="5"/>
      <c r="B7" s="30"/>
      <c r="C7" s="48"/>
      <c r="D7" s="28" t="s">
        <v>7</v>
      </c>
      <c r="E7" s="171" t="s">
        <v>8</v>
      </c>
      <c r="F7" s="171"/>
      <c r="G7" s="171"/>
      <c r="H7" s="171"/>
      <c r="I7" s="171"/>
      <c r="J7" s="172"/>
      <c r="K7" s="6"/>
      <c r="L7" s="6"/>
      <c r="M7" s="6"/>
      <c r="N7" s="6"/>
      <c r="O7" s="6"/>
      <c r="P7" s="6"/>
    </row>
    <row r="8" spans="1:16" ht="16.2" customHeight="1" thickBot="1">
      <c r="A8" s="5"/>
      <c r="B8" s="30"/>
      <c r="C8" s="48"/>
      <c r="D8" s="131" t="s">
        <v>17</v>
      </c>
      <c r="E8" s="132"/>
      <c r="F8" s="132"/>
      <c r="G8" s="132"/>
      <c r="H8" s="132"/>
      <c r="I8" s="132"/>
      <c r="J8" s="133"/>
      <c r="K8" s="6"/>
      <c r="L8" s="6"/>
      <c r="M8" s="6"/>
      <c r="N8" s="6"/>
      <c r="O8" s="6"/>
      <c r="P8" s="6"/>
    </row>
    <row r="9" spans="1:16" ht="17.399999999999999" customHeight="1">
      <c r="A9" s="5"/>
      <c r="B9" s="30"/>
      <c r="C9" s="48"/>
      <c r="D9" s="143" t="s">
        <v>18</v>
      </c>
      <c r="E9" s="144"/>
      <c r="F9" s="137" t="s">
        <v>19</v>
      </c>
      <c r="G9" s="137"/>
      <c r="H9" s="137"/>
      <c r="I9" s="137"/>
      <c r="J9" s="138"/>
      <c r="K9" s="6"/>
      <c r="L9" s="6"/>
      <c r="M9" s="6"/>
      <c r="N9" s="6"/>
      <c r="O9" s="6"/>
      <c r="P9" s="6"/>
    </row>
    <row r="10" spans="1:16" ht="28.2" customHeight="1">
      <c r="A10" s="5"/>
      <c r="B10" s="30"/>
      <c r="C10" s="48"/>
      <c r="D10" s="145" t="s">
        <v>20</v>
      </c>
      <c r="E10" s="146"/>
      <c r="F10" s="139" t="s">
        <v>21</v>
      </c>
      <c r="G10" s="139"/>
      <c r="H10" s="139"/>
      <c r="I10" s="139"/>
      <c r="J10" s="140"/>
      <c r="K10" s="6"/>
      <c r="L10" s="6"/>
      <c r="M10" s="6"/>
      <c r="N10" s="6"/>
      <c r="O10" s="6"/>
      <c r="P10" s="6"/>
    </row>
    <row r="11" spans="1:16" ht="33" customHeight="1" thickBot="1">
      <c r="A11" s="2"/>
      <c r="B11" s="30"/>
      <c r="C11" s="48"/>
      <c r="D11" s="147" t="s">
        <v>13</v>
      </c>
      <c r="E11" s="148"/>
      <c r="F11" s="141" t="s">
        <v>22</v>
      </c>
      <c r="G11" s="141"/>
      <c r="H11" s="141"/>
      <c r="I11" s="141"/>
      <c r="J11" s="142"/>
    </row>
    <row r="12" spans="1:16" ht="16.2" customHeight="1" thickBot="1">
      <c r="A12" s="2"/>
      <c r="B12" s="30"/>
      <c r="C12" s="48"/>
      <c r="D12" s="131" t="s">
        <v>23</v>
      </c>
      <c r="E12" s="132"/>
      <c r="F12" s="132"/>
      <c r="G12" s="132"/>
      <c r="H12" s="132"/>
      <c r="I12" s="132"/>
      <c r="J12" s="133"/>
    </row>
    <row r="13" spans="1:16" ht="16.2" customHeight="1" thickBot="1">
      <c r="A13" s="2"/>
      <c r="B13" s="30"/>
      <c r="C13" s="48"/>
      <c r="D13" s="160" t="s">
        <v>24</v>
      </c>
      <c r="E13" s="161"/>
      <c r="F13" s="161"/>
      <c r="G13" s="161"/>
      <c r="H13" s="161"/>
      <c r="I13" s="161"/>
      <c r="J13" s="162"/>
    </row>
    <row r="14" spans="1:16" ht="14.4" customHeight="1" thickBot="1">
      <c r="A14" s="2"/>
      <c r="B14" s="30"/>
      <c r="C14" s="48"/>
      <c r="D14" s="173" t="s">
        <v>25</v>
      </c>
      <c r="E14" s="174"/>
      <c r="F14" s="174"/>
      <c r="G14" s="174"/>
      <c r="H14" s="174"/>
      <c r="I14" s="174"/>
      <c r="J14" s="175"/>
    </row>
    <row r="15" spans="1:16" ht="14.4" customHeight="1">
      <c r="A15" s="2"/>
      <c r="B15" s="30"/>
      <c r="C15" s="48"/>
      <c r="D15" s="152" t="s">
        <v>26</v>
      </c>
      <c r="E15" s="153"/>
      <c r="F15" s="153"/>
      <c r="G15" s="153"/>
      <c r="H15" s="153"/>
      <c r="I15" s="153"/>
      <c r="J15" s="154"/>
    </row>
    <row r="16" spans="1:16" ht="14.4" customHeight="1">
      <c r="A16" s="2"/>
      <c r="B16" s="30"/>
      <c r="C16" s="48"/>
      <c r="D16" s="163" t="s">
        <v>27</v>
      </c>
      <c r="E16" s="164"/>
      <c r="F16" s="164"/>
      <c r="G16" s="164"/>
      <c r="H16" s="164"/>
      <c r="I16" s="164"/>
      <c r="J16" s="165"/>
    </row>
    <row r="17" spans="1:10" ht="15" customHeight="1">
      <c r="A17" s="2"/>
      <c r="B17" s="30"/>
      <c r="C17" s="48"/>
      <c r="D17" s="163" t="s">
        <v>28</v>
      </c>
      <c r="E17" s="164"/>
      <c r="F17" s="164"/>
      <c r="G17" s="164"/>
      <c r="H17" s="164"/>
      <c r="I17" s="164"/>
      <c r="J17" s="165"/>
    </row>
    <row r="18" spans="1:10" ht="15" customHeight="1" thickBot="1">
      <c r="A18" s="2"/>
      <c r="B18" s="30"/>
      <c r="C18" s="48"/>
      <c r="D18" s="166" t="s">
        <v>29</v>
      </c>
      <c r="E18" s="167"/>
      <c r="F18" s="167"/>
      <c r="G18" s="167"/>
      <c r="H18" s="167"/>
      <c r="I18" s="167"/>
      <c r="J18" s="168"/>
    </row>
    <row r="19" spans="1:10" ht="5.4" customHeight="1" thickBot="1">
      <c r="A19" s="2"/>
      <c r="B19" s="30"/>
      <c r="C19" s="48"/>
      <c r="D19" s="48"/>
      <c r="E19" s="48"/>
      <c r="F19" s="48"/>
      <c r="G19" s="48"/>
      <c r="H19" s="48"/>
      <c r="I19" s="48"/>
      <c r="J19" s="48"/>
    </row>
    <row r="20" spans="1:10" ht="17.399999999999999">
      <c r="A20" s="2"/>
      <c r="B20" s="30"/>
      <c r="C20" s="48"/>
      <c r="D20" s="26" t="s">
        <v>2</v>
      </c>
      <c r="E20" s="124" t="s">
        <v>33</v>
      </c>
      <c r="F20" s="124"/>
      <c r="G20" s="124"/>
      <c r="H20" s="124"/>
      <c r="I20" s="124"/>
      <c r="J20" s="125"/>
    </row>
    <row r="21" spans="1:10" ht="17.399999999999999" customHeight="1">
      <c r="A21" s="2"/>
      <c r="B21" s="30"/>
      <c r="C21" s="48"/>
      <c r="D21" s="27" t="s">
        <v>5</v>
      </c>
      <c r="E21" s="126" t="s">
        <v>34</v>
      </c>
      <c r="F21" s="126"/>
      <c r="G21" s="126"/>
      <c r="H21" s="126"/>
      <c r="I21" s="126"/>
      <c r="J21" s="127"/>
    </row>
    <row r="22" spans="1:10" ht="28.2" customHeight="1" thickBot="1">
      <c r="A22" s="2"/>
      <c r="B22" s="30"/>
      <c r="C22" s="48"/>
      <c r="D22" s="33" t="s">
        <v>7</v>
      </c>
      <c r="E22" s="128" t="s">
        <v>35</v>
      </c>
      <c r="F22" s="128"/>
      <c r="G22" s="128"/>
      <c r="H22" s="128"/>
      <c r="I22" s="128"/>
      <c r="J22" s="129"/>
    </row>
    <row r="23" spans="1:10" ht="14.4" customHeight="1" thickBot="1">
      <c r="A23" s="2"/>
      <c r="B23" s="30"/>
      <c r="C23" s="48"/>
      <c r="D23" s="149" t="s">
        <v>17</v>
      </c>
      <c r="E23" s="150"/>
      <c r="F23" s="150"/>
      <c r="G23" s="150"/>
      <c r="H23" s="150"/>
      <c r="I23" s="150"/>
      <c r="J23" s="151"/>
    </row>
    <row r="24" spans="1:10" ht="14.4" customHeight="1">
      <c r="A24" s="2"/>
      <c r="B24" s="30"/>
      <c r="C24" s="48"/>
      <c r="D24" s="143" t="s">
        <v>18</v>
      </c>
      <c r="E24" s="144"/>
      <c r="F24" s="137" t="s">
        <v>36</v>
      </c>
      <c r="G24" s="137"/>
      <c r="H24" s="137"/>
      <c r="I24" s="137"/>
      <c r="J24" s="138"/>
    </row>
    <row r="25" spans="1:10" ht="14.4" customHeight="1">
      <c r="A25" s="2"/>
      <c r="B25" s="30"/>
      <c r="C25" s="48"/>
      <c r="D25" s="145" t="s">
        <v>20</v>
      </c>
      <c r="E25" s="146"/>
      <c r="F25" s="139" t="s">
        <v>37</v>
      </c>
      <c r="G25" s="139"/>
      <c r="H25" s="139"/>
      <c r="I25" s="139"/>
      <c r="J25" s="140"/>
    </row>
    <row r="26" spans="1:10" ht="18" customHeight="1" thickBot="1">
      <c r="A26" s="2"/>
      <c r="B26" s="30"/>
      <c r="C26" s="48"/>
      <c r="D26" s="147" t="s">
        <v>13</v>
      </c>
      <c r="E26" s="148"/>
      <c r="F26" s="141" t="s">
        <v>38</v>
      </c>
      <c r="G26" s="141"/>
      <c r="H26" s="141"/>
      <c r="I26" s="141"/>
      <c r="J26" s="142"/>
    </row>
    <row r="27" spans="1:10" ht="16.2" customHeight="1" thickBot="1">
      <c r="A27" s="2"/>
      <c r="B27" s="30"/>
      <c r="C27" s="48"/>
      <c r="D27" s="131" t="s">
        <v>23</v>
      </c>
      <c r="E27" s="132"/>
      <c r="F27" s="132"/>
      <c r="G27" s="132"/>
      <c r="H27" s="132"/>
      <c r="I27" s="132"/>
      <c r="J27" s="133"/>
    </row>
    <row r="28" spans="1:10" ht="29.4" customHeight="1" thickBot="1">
      <c r="A28" s="2"/>
      <c r="B28" s="30"/>
      <c r="C28" s="48"/>
      <c r="D28" s="160" t="s">
        <v>39</v>
      </c>
      <c r="E28" s="161"/>
      <c r="F28" s="161"/>
      <c r="G28" s="161"/>
      <c r="H28" s="161"/>
      <c r="I28" s="161"/>
      <c r="J28" s="162"/>
    </row>
    <row r="29" spans="1:10" ht="16.2" customHeight="1" thickBot="1">
      <c r="A29" s="2"/>
      <c r="B29" s="30"/>
      <c r="C29" s="48"/>
      <c r="D29" s="131" t="s">
        <v>25</v>
      </c>
      <c r="E29" s="132"/>
      <c r="F29" s="132"/>
      <c r="G29" s="132"/>
      <c r="H29" s="132"/>
      <c r="I29" s="132"/>
      <c r="J29" s="133"/>
    </row>
    <row r="30" spans="1:10" ht="14.4" customHeight="1">
      <c r="A30" s="2"/>
      <c r="B30" s="30"/>
      <c r="C30" s="48"/>
      <c r="D30" s="152" t="s">
        <v>40</v>
      </c>
      <c r="E30" s="153"/>
      <c r="F30" s="153"/>
      <c r="G30" s="153"/>
      <c r="H30" s="153"/>
      <c r="I30" s="153"/>
      <c r="J30" s="154"/>
    </row>
    <row r="31" spans="1:10" ht="14.4" customHeight="1">
      <c r="A31" s="2"/>
      <c r="B31" s="30"/>
      <c r="C31" s="48"/>
      <c r="D31" s="163" t="s">
        <v>41</v>
      </c>
      <c r="E31" s="164"/>
      <c r="F31" s="164"/>
      <c r="G31" s="164"/>
      <c r="H31" s="164"/>
      <c r="I31" s="164"/>
      <c r="J31" s="165"/>
    </row>
    <row r="32" spans="1:10" ht="14.4" customHeight="1">
      <c r="A32" s="2"/>
      <c r="B32" s="30"/>
      <c r="C32" s="48"/>
      <c r="D32" s="163" t="s">
        <v>42</v>
      </c>
      <c r="E32" s="164"/>
      <c r="F32" s="164"/>
      <c r="G32" s="164"/>
      <c r="H32" s="164"/>
      <c r="I32" s="164"/>
      <c r="J32" s="165"/>
    </row>
    <row r="33" spans="1:10" ht="15" customHeight="1" thickBot="1">
      <c r="A33" s="2"/>
      <c r="B33" s="30"/>
      <c r="C33" s="48"/>
      <c r="D33" s="166" t="s">
        <v>43</v>
      </c>
      <c r="E33" s="167"/>
      <c r="F33" s="167"/>
      <c r="G33" s="167"/>
      <c r="H33" s="167"/>
      <c r="I33" s="167"/>
      <c r="J33" s="168"/>
    </row>
    <row r="34" spans="1:10" ht="6" customHeight="1" thickBot="1">
      <c r="A34" s="2"/>
      <c r="B34" s="30"/>
      <c r="C34" s="48"/>
      <c r="D34" s="48"/>
      <c r="E34" s="48"/>
      <c r="F34" s="48"/>
      <c r="G34" s="48"/>
      <c r="H34" s="48"/>
      <c r="I34" s="48"/>
      <c r="J34" s="25"/>
    </row>
    <row r="35" spans="1:10" ht="17.399999999999999">
      <c r="A35" s="2"/>
      <c r="B35" s="30"/>
      <c r="C35" s="48"/>
      <c r="D35" s="26" t="s">
        <v>2</v>
      </c>
      <c r="E35" s="124" t="s">
        <v>44</v>
      </c>
      <c r="F35" s="124"/>
      <c r="G35" s="124"/>
      <c r="H35" s="124"/>
      <c r="I35" s="124"/>
      <c r="J35" s="125"/>
    </row>
    <row r="36" spans="1:10" ht="17.399999999999999" customHeight="1">
      <c r="A36" s="2"/>
      <c r="B36" s="30"/>
      <c r="C36" s="48"/>
      <c r="D36" s="27" t="s">
        <v>5</v>
      </c>
      <c r="E36" s="126" t="s">
        <v>34</v>
      </c>
      <c r="F36" s="126"/>
      <c r="G36" s="126"/>
      <c r="H36" s="126"/>
      <c r="I36" s="126"/>
      <c r="J36" s="127"/>
    </row>
    <row r="37" spans="1:10" ht="30" customHeight="1" thickBot="1">
      <c r="A37" s="2"/>
      <c r="B37" s="30"/>
      <c r="C37" s="48"/>
      <c r="D37" s="28" t="s">
        <v>7</v>
      </c>
      <c r="E37" s="155" t="s">
        <v>45</v>
      </c>
      <c r="F37" s="155"/>
      <c r="G37" s="155"/>
      <c r="H37" s="155"/>
      <c r="I37" s="155"/>
      <c r="J37" s="156"/>
    </row>
    <row r="38" spans="1:10" ht="16.2" customHeight="1" thickBot="1">
      <c r="A38" s="2"/>
      <c r="B38" s="30"/>
      <c r="C38" s="48"/>
      <c r="D38" s="149" t="s">
        <v>17</v>
      </c>
      <c r="E38" s="150"/>
      <c r="F38" s="150"/>
      <c r="G38" s="150"/>
      <c r="H38" s="150"/>
      <c r="I38" s="150"/>
      <c r="J38" s="151"/>
    </row>
    <row r="39" spans="1:10" ht="14.4" customHeight="1">
      <c r="A39" s="2"/>
      <c r="B39" s="30"/>
      <c r="C39" s="48"/>
      <c r="D39" s="143" t="s">
        <v>18</v>
      </c>
      <c r="E39" s="144"/>
      <c r="F39" s="137" t="s">
        <v>46</v>
      </c>
      <c r="G39" s="137"/>
      <c r="H39" s="137"/>
      <c r="I39" s="137"/>
      <c r="J39" s="138"/>
    </row>
    <row r="40" spans="1:10" ht="14.4" customHeight="1">
      <c r="A40" s="2"/>
      <c r="B40" s="30"/>
      <c r="C40" s="48"/>
      <c r="D40" s="145" t="s">
        <v>20</v>
      </c>
      <c r="E40" s="146"/>
      <c r="F40" s="139" t="s">
        <v>47</v>
      </c>
      <c r="G40" s="139"/>
      <c r="H40" s="139"/>
      <c r="I40" s="139"/>
      <c r="J40" s="140"/>
    </row>
    <row r="41" spans="1:10" ht="15" customHeight="1" thickBot="1">
      <c r="A41" s="2"/>
      <c r="B41" s="30"/>
      <c r="C41" s="48"/>
      <c r="D41" s="147" t="s">
        <v>13</v>
      </c>
      <c r="E41" s="148"/>
      <c r="F41" s="141" t="s">
        <v>48</v>
      </c>
      <c r="G41" s="141"/>
      <c r="H41" s="141"/>
      <c r="I41" s="141"/>
      <c r="J41" s="142"/>
    </row>
    <row r="42" spans="1:10" ht="16.2" customHeight="1" thickBot="1">
      <c r="A42" s="2"/>
      <c r="B42" s="30"/>
      <c r="C42" s="48"/>
      <c r="D42" s="131" t="s">
        <v>23</v>
      </c>
      <c r="E42" s="132"/>
      <c r="F42" s="132"/>
      <c r="G42" s="132"/>
      <c r="H42" s="132"/>
      <c r="I42" s="132"/>
      <c r="J42" s="133"/>
    </row>
    <row r="43" spans="1:10" ht="31.8" customHeight="1" thickBot="1">
      <c r="A43" s="2"/>
      <c r="B43" s="30"/>
      <c r="C43" s="48"/>
      <c r="D43" s="160" t="s">
        <v>49</v>
      </c>
      <c r="E43" s="161"/>
      <c r="F43" s="161"/>
      <c r="G43" s="161"/>
      <c r="H43" s="161"/>
      <c r="I43" s="161"/>
      <c r="J43" s="162"/>
    </row>
    <row r="44" spans="1:10" ht="16.2" customHeight="1" thickBot="1">
      <c r="A44" s="2"/>
      <c r="B44" s="30"/>
      <c r="C44" s="48"/>
      <c r="D44" s="131" t="s">
        <v>25</v>
      </c>
      <c r="E44" s="132"/>
      <c r="F44" s="132"/>
      <c r="G44" s="132"/>
      <c r="H44" s="132"/>
      <c r="I44" s="132"/>
      <c r="J44" s="133"/>
    </row>
    <row r="45" spans="1:10" ht="14.4" customHeight="1">
      <c r="A45" s="2"/>
      <c r="B45" s="30"/>
      <c r="C45" s="48"/>
      <c r="D45" s="134" t="s">
        <v>26</v>
      </c>
      <c r="E45" s="135"/>
      <c r="F45" s="135"/>
      <c r="G45" s="135"/>
      <c r="H45" s="135"/>
      <c r="I45" s="135"/>
      <c r="J45" s="136"/>
    </row>
    <row r="46" spans="1:10" ht="15" customHeight="1" thickBot="1">
      <c r="A46" s="2"/>
      <c r="B46" s="30"/>
      <c r="C46" s="48"/>
      <c r="D46" s="166" t="s">
        <v>50</v>
      </c>
      <c r="E46" s="167"/>
      <c r="F46" s="167"/>
      <c r="G46" s="167"/>
      <c r="H46" s="167"/>
      <c r="I46" s="167"/>
      <c r="J46" s="168"/>
    </row>
    <row r="47" spans="1:10" ht="6" customHeight="1" thickBot="1">
      <c r="A47" s="2"/>
      <c r="B47" s="30"/>
      <c r="C47" s="48"/>
      <c r="D47" s="49"/>
      <c r="E47" s="49"/>
      <c r="F47" s="49"/>
      <c r="G47" s="49"/>
      <c r="H47" s="49"/>
      <c r="I47" s="49"/>
      <c r="J47" s="49"/>
    </row>
    <row r="48" spans="1:10" ht="17.399999999999999">
      <c r="A48" s="2"/>
      <c r="B48" s="30"/>
      <c r="C48" s="48"/>
      <c r="D48" s="26" t="s">
        <v>2</v>
      </c>
      <c r="E48" s="124" t="s">
        <v>51</v>
      </c>
      <c r="F48" s="124"/>
      <c r="G48" s="124"/>
      <c r="H48" s="124"/>
      <c r="I48" s="124"/>
      <c r="J48" s="125"/>
    </row>
    <row r="49" spans="1:10" ht="17.399999999999999" customHeight="1">
      <c r="A49" s="2"/>
      <c r="B49" s="30"/>
      <c r="C49" s="48"/>
      <c r="D49" s="27" t="s">
        <v>5</v>
      </c>
      <c r="E49" s="126" t="s">
        <v>34</v>
      </c>
      <c r="F49" s="126"/>
      <c r="G49" s="126"/>
      <c r="H49" s="126"/>
      <c r="I49" s="126"/>
      <c r="J49" s="127"/>
    </row>
    <row r="50" spans="1:10" ht="28.8" customHeight="1" thickBot="1">
      <c r="A50" s="2"/>
      <c r="B50" s="30"/>
      <c r="C50" s="48"/>
      <c r="D50" s="28" t="s">
        <v>7</v>
      </c>
      <c r="E50" s="155" t="s">
        <v>52</v>
      </c>
      <c r="F50" s="155"/>
      <c r="G50" s="155"/>
      <c r="H50" s="155"/>
      <c r="I50" s="155"/>
      <c r="J50" s="156"/>
    </row>
    <row r="51" spans="1:10" ht="16.2" customHeight="1" thickBot="1">
      <c r="A51" s="2"/>
      <c r="B51" s="30"/>
      <c r="C51" s="48"/>
      <c r="D51" s="149" t="s">
        <v>17</v>
      </c>
      <c r="E51" s="150"/>
      <c r="F51" s="150"/>
      <c r="G51" s="150"/>
      <c r="H51" s="150"/>
      <c r="I51" s="150"/>
      <c r="J51" s="151"/>
    </row>
    <row r="52" spans="1:10" ht="14.4" customHeight="1">
      <c r="A52" s="2"/>
      <c r="B52" s="30"/>
      <c r="C52" s="48"/>
      <c r="D52" s="143" t="s">
        <v>18</v>
      </c>
      <c r="E52" s="144"/>
      <c r="F52" s="137" t="s">
        <v>53</v>
      </c>
      <c r="G52" s="137"/>
      <c r="H52" s="137"/>
      <c r="I52" s="137"/>
      <c r="J52" s="138"/>
    </row>
    <row r="53" spans="1:10" ht="14.4" customHeight="1">
      <c r="A53" s="2"/>
      <c r="B53" s="30"/>
      <c r="C53" s="48"/>
      <c r="D53" s="145" t="s">
        <v>20</v>
      </c>
      <c r="E53" s="146"/>
      <c r="F53" s="139" t="s">
        <v>54</v>
      </c>
      <c r="G53" s="139"/>
      <c r="H53" s="139"/>
      <c r="I53" s="139"/>
      <c r="J53" s="140"/>
    </row>
    <row r="54" spans="1:10" ht="15" customHeight="1" thickBot="1">
      <c r="A54" s="2"/>
      <c r="B54" s="30"/>
      <c r="C54" s="48"/>
      <c r="D54" s="147" t="s">
        <v>13</v>
      </c>
      <c r="E54" s="148"/>
      <c r="F54" s="141" t="s">
        <v>55</v>
      </c>
      <c r="G54" s="141"/>
      <c r="H54" s="141"/>
      <c r="I54" s="141"/>
      <c r="J54" s="142"/>
    </row>
    <row r="55" spans="1:10" ht="16.2" customHeight="1" thickBot="1">
      <c r="A55" s="2"/>
      <c r="B55" s="30"/>
      <c r="C55" s="48"/>
      <c r="D55" s="157" t="s">
        <v>23</v>
      </c>
      <c r="E55" s="158"/>
      <c r="F55" s="158"/>
      <c r="G55" s="158"/>
      <c r="H55" s="158"/>
      <c r="I55" s="158"/>
      <c r="J55" s="159"/>
    </row>
    <row r="56" spans="1:10" ht="31.2" customHeight="1" thickBot="1">
      <c r="A56" s="2"/>
      <c r="B56" s="30"/>
      <c r="C56" s="48"/>
      <c r="D56" s="160" t="s">
        <v>56</v>
      </c>
      <c r="E56" s="161"/>
      <c r="F56" s="161"/>
      <c r="G56" s="161"/>
      <c r="H56" s="161"/>
      <c r="I56" s="161"/>
      <c r="J56" s="162"/>
    </row>
    <row r="57" spans="1:10" ht="16.2" customHeight="1" thickBot="1">
      <c r="A57" s="2"/>
      <c r="B57" s="30"/>
      <c r="C57" s="48"/>
      <c r="D57" s="131" t="s">
        <v>25</v>
      </c>
      <c r="E57" s="132"/>
      <c r="F57" s="132"/>
      <c r="G57" s="132"/>
      <c r="H57" s="132"/>
      <c r="I57" s="132"/>
      <c r="J57" s="133"/>
    </row>
    <row r="58" spans="1:10" ht="14.4" customHeight="1">
      <c r="A58" s="2"/>
      <c r="B58" s="30"/>
      <c r="C58" s="48"/>
      <c r="D58" s="134" t="s">
        <v>26</v>
      </c>
      <c r="E58" s="135"/>
      <c r="F58" s="135"/>
      <c r="G58" s="135"/>
      <c r="H58" s="135"/>
      <c r="I58" s="135"/>
      <c r="J58" s="136"/>
    </row>
    <row r="59" spans="1:10" ht="15" customHeight="1" thickBot="1">
      <c r="A59" s="2"/>
      <c r="B59" s="30"/>
      <c r="C59" s="48"/>
      <c r="D59" s="166" t="s">
        <v>57</v>
      </c>
      <c r="E59" s="167"/>
      <c r="F59" s="167"/>
      <c r="G59" s="167"/>
      <c r="H59" s="167"/>
      <c r="I59" s="167"/>
      <c r="J59" s="168"/>
    </row>
    <row r="60" spans="1:10" ht="5.4" customHeight="1">
      <c r="A60" s="2"/>
      <c r="B60" s="30"/>
      <c r="C60" s="48"/>
      <c r="D60" s="49"/>
      <c r="E60" s="49"/>
      <c r="F60" s="49"/>
      <c r="G60" s="49"/>
      <c r="H60" s="49"/>
      <c r="I60" s="49"/>
      <c r="J60" s="49"/>
    </row>
    <row r="61" spans="1:10" ht="18" thickBot="1">
      <c r="A61" s="2"/>
      <c r="B61" s="30"/>
      <c r="C61" s="51" t="s">
        <v>58</v>
      </c>
      <c r="D61" s="52"/>
      <c r="E61" s="51"/>
      <c r="F61" s="51"/>
      <c r="G61" s="53"/>
      <c r="H61" s="53"/>
      <c r="I61" s="53"/>
      <c r="J61" s="54"/>
    </row>
    <row r="62" spans="1:10" ht="17.399999999999999">
      <c r="A62" s="2"/>
      <c r="B62" s="30"/>
      <c r="C62" s="55"/>
      <c r="D62" s="26" t="s">
        <v>2</v>
      </c>
      <c r="E62" s="124" t="s">
        <v>59</v>
      </c>
      <c r="F62" s="124"/>
      <c r="G62" s="124"/>
      <c r="H62" s="124"/>
      <c r="I62" s="124"/>
      <c r="J62" s="125"/>
    </row>
    <row r="63" spans="1:10" ht="17.399999999999999" customHeight="1">
      <c r="A63" s="2"/>
      <c r="B63" s="30"/>
      <c r="C63" s="55"/>
      <c r="D63" s="27" t="s">
        <v>5</v>
      </c>
      <c r="E63" s="126" t="s">
        <v>34</v>
      </c>
      <c r="F63" s="126"/>
      <c r="G63" s="126"/>
      <c r="H63" s="126"/>
      <c r="I63" s="126"/>
      <c r="J63" s="127"/>
    </row>
    <row r="64" spans="1:10" ht="29.4" customHeight="1" thickBot="1">
      <c r="A64" s="2"/>
      <c r="B64" s="30"/>
      <c r="C64" s="55"/>
      <c r="D64" s="28" t="s">
        <v>7</v>
      </c>
      <c r="E64" s="155" t="s">
        <v>60</v>
      </c>
      <c r="F64" s="155"/>
      <c r="G64" s="155"/>
      <c r="H64" s="155"/>
      <c r="I64" s="155"/>
      <c r="J64" s="156"/>
    </row>
    <row r="65" spans="1:10" ht="16.2" customHeight="1" thickBot="1">
      <c r="A65" s="2"/>
      <c r="B65" s="30"/>
      <c r="C65" s="55"/>
      <c r="D65" s="149" t="s">
        <v>17</v>
      </c>
      <c r="E65" s="150"/>
      <c r="F65" s="150"/>
      <c r="G65" s="150"/>
      <c r="H65" s="150"/>
      <c r="I65" s="150"/>
      <c r="J65" s="151"/>
    </row>
    <row r="66" spans="1:10" ht="14.4" customHeight="1">
      <c r="A66" s="2"/>
      <c r="B66" s="30"/>
      <c r="C66" s="55"/>
      <c r="D66" s="143" t="s">
        <v>18</v>
      </c>
      <c r="E66" s="144"/>
      <c r="F66" s="137" t="s">
        <v>61</v>
      </c>
      <c r="G66" s="137"/>
      <c r="H66" s="137"/>
      <c r="I66" s="137"/>
      <c r="J66" s="138"/>
    </row>
    <row r="67" spans="1:10" ht="14.4" customHeight="1">
      <c r="A67" s="2"/>
      <c r="B67" s="30"/>
      <c r="C67" s="55"/>
      <c r="D67" s="145" t="s">
        <v>20</v>
      </c>
      <c r="E67" s="146"/>
      <c r="F67" s="139" t="s">
        <v>62</v>
      </c>
      <c r="G67" s="139"/>
      <c r="H67" s="139"/>
      <c r="I67" s="139"/>
      <c r="J67" s="140"/>
    </row>
    <row r="68" spans="1:10" ht="16.2" customHeight="1" thickBot="1">
      <c r="A68" s="2"/>
      <c r="B68" s="30"/>
      <c r="C68" s="55"/>
      <c r="D68" s="147" t="s">
        <v>13</v>
      </c>
      <c r="E68" s="148"/>
      <c r="F68" s="141" t="s">
        <v>63</v>
      </c>
      <c r="G68" s="141"/>
      <c r="H68" s="141"/>
      <c r="I68" s="141"/>
      <c r="J68" s="142"/>
    </row>
    <row r="69" spans="1:10" ht="16.2" customHeight="1" thickBot="1">
      <c r="A69" s="2"/>
      <c r="B69" s="30"/>
      <c r="C69" s="55"/>
      <c r="D69" s="157" t="s">
        <v>23</v>
      </c>
      <c r="E69" s="158"/>
      <c r="F69" s="158"/>
      <c r="G69" s="158"/>
      <c r="H69" s="158"/>
      <c r="I69" s="158"/>
      <c r="J69" s="159"/>
    </row>
    <row r="70" spans="1:10" ht="31.8" customHeight="1" thickBot="1">
      <c r="A70" s="2"/>
      <c r="B70" s="30"/>
      <c r="C70" s="55"/>
      <c r="D70" s="163" t="s">
        <v>64</v>
      </c>
      <c r="E70" s="164"/>
      <c r="F70" s="164"/>
      <c r="G70" s="164"/>
      <c r="H70" s="164"/>
      <c r="I70" s="164"/>
      <c r="J70" s="165"/>
    </row>
    <row r="71" spans="1:10" ht="16.2" customHeight="1" thickBot="1">
      <c r="A71" s="2"/>
      <c r="B71" s="30"/>
      <c r="C71" s="55"/>
      <c r="D71" s="131" t="s">
        <v>25</v>
      </c>
      <c r="E71" s="132"/>
      <c r="F71" s="132"/>
      <c r="G71" s="132"/>
      <c r="H71" s="132"/>
      <c r="I71" s="132"/>
      <c r="J71" s="133"/>
    </row>
    <row r="72" spans="1:10" ht="14.4" customHeight="1">
      <c r="A72" s="2"/>
      <c r="B72" s="30"/>
      <c r="C72" s="55"/>
      <c r="D72" s="134" t="s">
        <v>65</v>
      </c>
      <c r="E72" s="135"/>
      <c r="F72" s="135"/>
      <c r="G72" s="135"/>
      <c r="H72" s="135"/>
      <c r="I72" s="135"/>
      <c r="J72" s="136"/>
    </row>
    <row r="73" spans="1:10" ht="33" customHeight="1">
      <c r="A73" s="2"/>
      <c r="B73" s="30"/>
      <c r="C73" s="55"/>
      <c r="D73" s="163" t="s">
        <v>66</v>
      </c>
      <c r="E73" s="164"/>
      <c r="F73" s="164"/>
      <c r="G73" s="164"/>
      <c r="H73" s="164"/>
      <c r="I73" s="164"/>
      <c r="J73" s="165"/>
    </row>
    <row r="74" spans="1:10" ht="14.4" customHeight="1">
      <c r="A74" s="2"/>
      <c r="B74" s="30"/>
      <c r="C74" s="55"/>
      <c r="D74" s="134" t="s">
        <v>26</v>
      </c>
      <c r="E74" s="135"/>
      <c r="F74" s="135"/>
      <c r="G74" s="135"/>
      <c r="H74" s="135"/>
      <c r="I74" s="135"/>
      <c r="J74" s="136"/>
    </row>
    <row r="75" spans="1:10" ht="14.4" customHeight="1">
      <c r="A75" s="2"/>
      <c r="B75" s="30"/>
      <c r="C75" s="55"/>
      <c r="D75" s="163" t="s">
        <v>67</v>
      </c>
      <c r="E75" s="164"/>
      <c r="F75" s="164"/>
      <c r="G75" s="164"/>
      <c r="H75" s="164"/>
      <c r="I75" s="164"/>
      <c r="J75" s="165"/>
    </row>
    <row r="76" spans="1:10" ht="5.4" customHeight="1" thickBot="1">
      <c r="A76" s="2"/>
      <c r="B76" s="30"/>
      <c r="C76" s="55"/>
      <c r="D76" s="54"/>
      <c r="E76" s="54"/>
      <c r="F76" s="54"/>
      <c r="G76" s="54"/>
      <c r="H76" s="54"/>
      <c r="I76" s="54"/>
      <c r="J76" s="54"/>
    </row>
    <row r="77" spans="1:10" ht="17.399999999999999">
      <c r="A77" s="2"/>
      <c r="B77" s="30"/>
      <c r="C77" s="55"/>
      <c r="D77" s="26" t="s">
        <v>2</v>
      </c>
      <c r="E77" s="124" t="s">
        <v>68</v>
      </c>
      <c r="F77" s="124"/>
      <c r="G77" s="124"/>
      <c r="H77" s="124"/>
      <c r="I77" s="124"/>
      <c r="J77" s="125"/>
    </row>
    <row r="78" spans="1:10" ht="17.399999999999999" customHeight="1">
      <c r="A78" s="2"/>
      <c r="B78" s="30"/>
      <c r="C78" s="55"/>
      <c r="D78" s="27" t="s">
        <v>5</v>
      </c>
      <c r="E78" s="126" t="s">
        <v>6</v>
      </c>
      <c r="F78" s="126"/>
      <c r="G78" s="126"/>
      <c r="H78" s="126"/>
      <c r="I78" s="126"/>
      <c r="J78" s="127"/>
    </row>
    <row r="79" spans="1:10" ht="15" customHeight="1" thickBot="1">
      <c r="A79" s="2"/>
      <c r="B79" s="30"/>
      <c r="C79" s="55"/>
      <c r="D79" s="27" t="s">
        <v>7</v>
      </c>
      <c r="E79" s="128" t="s">
        <v>69</v>
      </c>
      <c r="F79" s="128"/>
      <c r="G79" s="128"/>
      <c r="H79" s="128"/>
      <c r="I79" s="128"/>
      <c r="J79" s="129"/>
    </row>
    <row r="80" spans="1:10" ht="16.2" customHeight="1" thickBot="1">
      <c r="A80" s="2"/>
      <c r="B80" s="30"/>
      <c r="C80" s="55"/>
      <c r="D80" s="149" t="s">
        <v>17</v>
      </c>
      <c r="E80" s="150"/>
      <c r="F80" s="150"/>
      <c r="G80" s="150"/>
      <c r="H80" s="150"/>
      <c r="I80" s="150"/>
      <c r="J80" s="151"/>
    </row>
    <row r="81" spans="1:10" ht="14.4" customHeight="1">
      <c r="A81" s="2"/>
      <c r="B81" s="30"/>
      <c r="C81" s="55"/>
      <c r="D81" s="143" t="s">
        <v>18</v>
      </c>
      <c r="E81" s="144"/>
      <c r="F81" s="137" t="s">
        <v>70</v>
      </c>
      <c r="G81" s="137"/>
      <c r="H81" s="137"/>
      <c r="I81" s="137"/>
      <c r="J81" s="138"/>
    </row>
    <row r="82" spans="1:10" ht="15.6" customHeight="1" thickBot="1">
      <c r="A82" s="2"/>
      <c r="B82" s="30"/>
      <c r="C82" s="55"/>
      <c r="D82" s="147" t="s">
        <v>13</v>
      </c>
      <c r="E82" s="148"/>
      <c r="F82" s="141" t="s">
        <v>71</v>
      </c>
      <c r="G82" s="141"/>
      <c r="H82" s="141"/>
      <c r="I82" s="141"/>
      <c r="J82" s="142"/>
    </row>
    <row r="83" spans="1:10" ht="16.2" customHeight="1" thickBot="1">
      <c r="A83" s="2"/>
      <c r="B83" s="30"/>
      <c r="C83" s="55"/>
      <c r="D83" s="157" t="s">
        <v>23</v>
      </c>
      <c r="E83" s="158"/>
      <c r="F83" s="158"/>
      <c r="G83" s="158"/>
      <c r="H83" s="158"/>
      <c r="I83" s="158"/>
      <c r="J83" s="159"/>
    </row>
    <row r="84" spans="1:10" ht="31.8" customHeight="1" thickBot="1">
      <c r="A84" s="2"/>
      <c r="B84" s="30"/>
      <c r="C84" s="55"/>
      <c r="D84" s="163" t="s">
        <v>72</v>
      </c>
      <c r="E84" s="164"/>
      <c r="F84" s="164"/>
      <c r="G84" s="164"/>
      <c r="H84" s="164"/>
      <c r="I84" s="164"/>
      <c r="J84" s="165"/>
    </row>
    <row r="85" spans="1:10" ht="16.2" customHeight="1" thickBot="1">
      <c r="A85" s="2"/>
      <c r="B85" s="30"/>
      <c r="C85" s="55"/>
      <c r="D85" s="131" t="s">
        <v>25</v>
      </c>
      <c r="E85" s="132"/>
      <c r="F85" s="132"/>
      <c r="G85" s="132"/>
      <c r="H85" s="132"/>
      <c r="I85" s="132"/>
      <c r="J85" s="133"/>
    </row>
    <row r="86" spans="1:10" ht="14.4" customHeight="1">
      <c r="A86" s="2"/>
      <c r="B86" s="30"/>
      <c r="C86" s="55"/>
      <c r="D86" s="134" t="s">
        <v>65</v>
      </c>
      <c r="E86" s="135"/>
      <c r="F86" s="135"/>
      <c r="G86" s="135"/>
      <c r="H86" s="135"/>
      <c r="I86" s="135"/>
      <c r="J86" s="136"/>
    </row>
    <row r="87" spans="1:10" ht="14.4" customHeight="1">
      <c r="A87" s="2"/>
      <c r="B87" s="30"/>
      <c r="C87" s="55"/>
      <c r="D87" s="163" t="s">
        <v>73</v>
      </c>
      <c r="E87" s="164"/>
      <c r="F87" s="164"/>
      <c r="G87" s="164"/>
      <c r="H87" s="164"/>
      <c r="I87" s="164"/>
      <c r="J87" s="165"/>
    </row>
    <row r="88" spans="1:10" ht="29.4" customHeight="1" thickBot="1">
      <c r="A88" s="2"/>
      <c r="B88" s="30"/>
      <c r="C88" s="55"/>
      <c r="D88" s="166" t="s">
        <v>74</v>
      </c>
      <c r="E88" s="167"/>
      <c r="F88" s="167"/>
      <c r="G88" s="167"/>
      <c r="H88" s="167"/>
      <c r="I88" s="167"/>
      <c r="J88" s="168"/>
    </row>
    <row r="89" spans="1:10" ht="5.4" customHeight="1" thickBot="1">
      <c r="A89" s="2"/>
      <c r="B89" s="30"/>
      <c r="C89" s="55"/>
      <c r="D89" s="54"/>
      <c r="E89" s="54"/>
      <c r="F89" s="54"/>
      <c r="G89" s="54"/>
      <c r="H89" s="54"/>
      <c r="I89" s="54"/>
      <c r="J89" s="54"/>
    </row>
    <row r="90" spans="1:10" ht="17.399999999999999">
      <c r="A90" s="2"/>
      <c r="B90" s="30"/>
      <c r="C90" s="55"/>
      <c r="D90" s="26" t="s">
        <v>2</v>
      </c>
      <c r="E90" s="124" t="s">
        <v>75</v>
      </c>
      <c r="F90" s="124"/>
      <c r="G90" s="124"/>
      <c r="H90" s="124"/>
      <c r="I90" s="124"/>
      <c r="J90" s="125"/>
    </row>
    <row r="91" spans="1:10" ht="17.399999999999999" customHeight="1">
      <c r="A91" s="2"/>
      <c r="B91" s="30"/>
      <c r="C91" s="55"/>
      <c r="D91" s="27" t="s">
        <v>5</v>
      </c>
      <c r="E91" s="126" t="s">
        <v>6</v>
      </c>
      <c r="F91" s="126"/>
      <c r="G91" s="126"/>
      <c r="H91" s="126"/>
      <c r="I91" s="126"/>
      <c r="J91" s="127"/>
    </row>
    <row r="92" spans="1:10" ht="15" customHeight="1" thickBot="1">
      <c r="A92" s="2"/>
      <c r="B92" s="30"/>
      <c r="C92" s="55"/>
      <c r="D92" s="27" t="s">
        <v>7</v>
      </c>
      <c r="E92" s="128" t="s">
        <v>76</v>
      </c>
      <c r="F92" s="128"/>
      <c r="G92" s="128"/>
      <c r="H92" s="128"/>
      <c r="I92" s="128"/>
      <c r="J92" s="129"/>
    </row>
    <row r="93" spans="1:10" ht="16.2" customHeight="1" thickBot="1">
      <c r="A93" s="2"/>
      <c r="B93" s="30"/>
      <c r="C93" s="55"/>
      <c r="D93" s="149" t="s">
        <v>17</v>
      </c>
      <c r="E93" s="150"/>
      <c r="F93" s="150"/>
      <c r="G93" s="150"/>
      <c r="H93" s="150"/>
      <c r="I93" s="150"/>
      <c r="J93" s="151"/>
    </row>
    <row r="94" spans="1:10" ht="28.2" customHeight="1">
      <c r="A94" s="2"/>
      <c r="B94" s="30"/>
      <c r="C94" s="55"/>
      <c r="D94" s="143" t="s">
        <v>18</v>
      </c>
      <c r="E94" s="144"/>
      <c r="F94" s="137" t="s">
        <v>77</v>
      </c>
      <c r="G94" s="137"/>
      <c r="H94" s="137"/>
      <c r="I94" s="137"/>
      <c r="J94" s="138"/>
    </row>
    <row r="95" spans="1:10" ht="45" customHeight="1">
      <c r="A95" s="2"/>
      <c r="B95" s="30"/>
      <c r="C95" s="55"/>
      <c r="D95" s="145" t="s">
        <v>20</v>
      </c>
      <c r="E95" s="146"/>
      <c r="F95" s="139" t="s">
        <v>78</v>
      </c>
      <c r="G95" s="139"/>
      <c r="H95" s="139"/>
      <c r="I95" s="139"/>
      <c r="J95" s="140"/>
    </row>
    <row r="96" spans="1:10" ht="15" customHeight="1" thickBot="1">
      <c r="A96" s="2"/>
      <c r="B96" s="30"/>
      <c r="C96" s="55"/>
      <c r="D96" s="147" t="s">
        <v>13</v>
      </c>
      <c r="E96" s="148"/>
      <c r="F96" s="141" t="s">
        <v>79</v>
      </c>
      <c r="G96" s="141"/>
      <c r="H96" s="141"/>
      <c r="I96" s="141"/>
      <c r="J96" s="142"/>
    </row>
    <row r="97" spans="1:10" ht="16.2" customHeight="1" thickBot="1">
      <c r="A97" s="2"/>
      <c r="B97" s="30"/>
      <c r="C97" s="55"/>
      <c r="D97" s="157" t="s">
        <v>23</v>
      </c>
      <c r="E97" s="158"/>
      <c r="F97" s="158"/>
      <c r="G97" s="158"/>
      <c r="H97" s="158"/>
      <c r="I97" s="158"/>
      <c r="J97" s="159"/>
    </row>
    <row r="98" spans="1:10" ht="15" customHeight="1" thickBot="1">
      <c r="A98" s="2"/>
      <c r="B98" s="30"/>
      <c r="C98" s="55"/>
      <c r="D98" s="163" t="s">
        <v>24</v>
      </c>
      <c r="E98" s="164"/>
      <c r="F98" s="164"/>
      <c r="G98" s="164"/>
      <c r="H98" s="164"/>
      <c r="I98" s="164"/>
      <c r="J98" s="165"/>
    </row>
    <row r="99" spans="1:10" ht="16.2" customHeight="1" thickBot="1">
      <c r="A99" s="2"/>
      <c r="B99" s="30"/>
      <c r="C99" s="55"/>
      <c r="D99" s="131" t="s">
        <v>25</v>
      </c>
      <c r="E99" s="132"/>
      <c r="F99" s="132"/>
      <c r="G99" s="132"/>
      <c r="H99" s="132"/>
      <c r="I99" s="132"/>
      <c r="J99" s="133"/>
    </row>
    <row r="100" spans="1:10" ht="14.4" customHeight="1">
      <c r="A100" s="2"/>
      <c r="B100" s="30"/>
      <c r="C100" s="55"/>
      <c r="D100" s="134" t="s">
        <v>65</v>
      </c>
      <c r="E100" s="135"/>
      <c r="F100" s="135"/>
      <c r="G100" s="135"/>
      <c r="H100" s="135"/>
      <c r="I100" s="135"/>
      <c r="J100" s="136"/>
    </row>
    <row r="101" spans="1:10" ht="29.4" customHeight="1" thickBot="1">
      <c r="A101" s="2"/>
      <c r="B101" s="30"/>
      <c r="C101" s="55"/>
      <c r="D101" s="166" t="s">
        <v>80</v>
      </c>
      <c r="E101" s="167"/>
      <c r="F101" s="167"/>
      <c r="G101" s="167"/>
      <c r="H101" s="167"/>
      <c r="I101" s="167"/>
      <c r="J101" s="168"/>
    </row>
    <row r="102" spans="1:10" ht="4.8" customHeight="1" thickBot="1">
      <c r="A102" s="2"/>
      <c r="B102" s="30"/>
      <c r="C102" s="55"/>
      <c r="D102" s="54"/>
      <c r="E102" s="54"/>
      <c r="F102" s="54"/>
      <c r="G102" s="54"/>
      <c r="H102" s="54"/>
      <c r="I102" s="54"/>
      <c r="J102" s="54"/>
    </row>
    <row r="103" spans="1:10" ht="17.399999999999999">
      <c r="A103" s="2"/>
      <c r="B103" s="30"/>
      <c r="C103" s="55"/>
      <c r="D103" s="26" t="s">
        <v>2</v>
      </c>
      <c r="E103" s="124" t="s">
        <v>81</v>
      </c>
      <c r="F103" s="124"/>
      <c r="G103" s="124"/>
      <c r="H103" s="124"/>
      <c r="I103" s="124"/>
      <c r="J103" s="125"/>
    </row>
    <row r="104" spans="1:10" ht="17.399999999999999" customHeight="1">
      <c r="A104" s="2"/>
      <c r="B104" s="30"/>
      <c r="C104" s="55"/>
      <c r="D104" s="27" t="s">
        <v>5</v>
      </c>
      <c r="E104" s="126" t="s">
        <v>6</v>
      </c>
      <c r="F104" s="126"/>
      <c r="G104" s="126"/>
      <c r="H104" s="126"/>
      <c r="I104" s="126"/>
      <c r="J104" s="127"/>
    </row>
    <row r="105" spans="1:10" ht="30" customHeight="1" thickBot="1">
      <c r="A105" s="2"/>
      <c r="B105" s="30"/>
      <c r="C105" s="55"/>
      <c r="D105" s="27" t="s">
        <v>7</v>
      </c>
      <c r="E105" s="128" t="s">
        <v>82</v>
      </c>
      <c r="F105" s="128"/>
      <c r="G105" s="128"/>
      <c r="H105" s="128"/>
      <c r="I105" s="128"/>
      <c r="J105" s="129"/>
    </row>
    <row r="106" spans="1:10" ht="16.2" customHeight="1" thickBot="1">
      <c r="A106" s="2"/>
      <c r="B106" s="30"/>
      <c r="C106" s="55"/>
      <c r="D106" s="149" t="s">
        <v>17</v>
      </c>
      <c r="E106" s="150"/>
      <c r="F106" s="150"/>
      <c r="G106" s="150"/>
      <c r="H106" s="150"/>
      <c r="I106" s="150"/>
      <c r="J106" s="151"/>
    </row>
    <row r="107" spans="1:10" ht="14.4" customHeight="1">
      <c r="A107" s="2"/>
      <c r="B107" s="30"/>
      <c r="C107" s="55"/>
      <c r="D107" s="143" t="s">
        <v>18</v>
      </c>
      <c r="E107" s="144"/>
      <c r="F107" s="137" t="s">
        <v>83</v>
      </c>
      <c r="G107" s="137"/>
      <c r="H107" s="137"/>
      <c r="I107" s="137"/>
      <c r="J107" s="138"/>
    </row>
    <row r="108" spans="1:10" ht="15.6" customHeight="1" thickBot="1">
      <c r="A108" s="2"/>
      <c r="B108" s="30"/>
      <c r="C108" s="55"/>
      <c r="D108" s="147" t="s">
        <v>13</v>
      </c>
      <c r="E108" s="148"/>
      <c r="F108" s="141" t="s">
        <v>84</v>
      </c>
      <c r="G108" s="141"/>
      <c r="H108" s="141"/>
      <c r="I108" s="141"/>
      <c r="J108" s="142"/>
    </row>
    <row r="109" spans="1:10" ht="16.2" customHeight="1" thickBot="1">
      <c r="A109" s="2"/>
      <c r="B109" s="30"/>
      <c r="C109" s="55"/>
      <c r="D109" s="157" t="s">
        <v>23</v>
      </c>
      <c r="E109" s="158"/>
      <c r="F109" s="158"/>
      <c r="G109" s="158"/>
      <c r="H109" s="158"/>
      <c r="I109" s="158"/>
      <c r="J109" s="159"/>
    </row>
    <row r="110" spans="1:10" ht="31.8" customHeight="1" thickBot="1">
      <c r="A110" s="2"/>
      <c r="B110" s="30"/>
      <c r="C110" s="55"/>
      <c r="D110" s="163" t="s">
        <v>85</v>
      </c>
      <c r="E110" s="164"/>
      <c r="F110" s="164"/>
      <c r="G110" s="164"/>
      <c r="H110" s="164"/>
      <c r="I110" s="164"/>
      <c r="J110" s="165"/>
    </row>
    <row r="111" spans="1:10" ht="16.2" customHeight="1" thickBot="1">
      <c r="A111" s="2"/>
      <c r="B111" s="30"/>
      <c r="C111" s="55"/>
      <c r="D111" s="131" t="s">
        <v>25</v>
      </c>
      <c r="E111" s="132"/>
      <c r="F111" s="132"/>
      <c r="G111" s="132"/>
      <c r="H111" s="132"/>
      <c r="I111" s="132"/>
      <c r="J111" s="133"/>
    </row>
    <row r="112" spans="1:10" ht="14.4" customHeight="1">
      <c r="A112" s="2"/>
      <c r="B112" s="30"/>
      <c r="C112" s="55"/>
      <c r="D112" s="134" t="s">
        <v>87</v>
      </c>
      <c r="E112" s="135"/>
      <c r="F112" s="135"/>
      <c r="G112" s="135"/>
      <c r="H112" s="135"/>
      <c r="I112" s="135"/>
      <c r="J112" s="136"/>
    </row>
    <row r="113" spans="1:10" ht="31.2" customHeight="1" thickBot="1">
      <c r="A113" s="2"/>
      <c r="B113" s="30"/>
      <c r="C113" s="55"/>
      <c r="D113" s="166" t="s">
        <v>86</v>
      </c>
      <c r="E113" s="167"/>
      <c r="F113" s="167"/>
      <c r="G113" s="167"/>
      <c r="H113" s="167"/>
      <c r="I113" s="167"/>
      <c r="J113" s="168"/>
    </row>
    <row r="114" spans="1:10" ht="5.4" customHeight="1">
      <c r="A114" s="2"/>
      <c r="B114" s="30"/>
      <c r="C114" s="55"/>
      <c r="D114" s="54"/>
      <c r="E114" s="54"/>
      <c r="F114" s="54"/>
      <c r="G114" s="54"/>
      <c r="H114" s="54"/>
      <c r="I114" s="54"/>
      <c r="J114" s="54"/>
    </row>
    <row r="115" spans="1:10" ht="18" thickBot="1">
      <c r="A115" s="2"/>
      <c r="B115" s="30"/>
      <c r="C115" s="56" t="s">
        <v>88</v>
      </c>
      <c r="D115" s="57"/>
      <c r="E115" s="56"/>
      <c r="F115" s="56"/>
      <c r="G115" s="58"/>
      <c r="H115" s="58"/>
      <c r="I115" s="58"/>
      <c r="J115" s="59"/>
    </row>
    <row r="116" spans="1:10" ht="17.399999999999999">
      <c r="A116" s="2"/>
      <c r="B116" s="30"/>
      <c r="C116" s="60"/>
      <c r="D116" s="26" t="s">
        <v>2</v>
      </c>
      <c r="E116" s="124" t="s">
        <v>89</v>
      </c>
      <c r="F116" s="124"/>
      <c r="G116" s="124"/>
      <c r="H116" s="124"/>
      <c r="I116" s="124"/>
      <c r="J116" s="125"/>
    </row>
    <row r="117" spans="1:10" ht="17.399999999999999" customHeight="1">
      <c r="A117" s="2"/>
      <c r="B117" s="30"/>
      <c r="C117" s="60"/>
      <c r="D117" s="27" t="s">
        <v>5</v>
      </c>
      <c r="E117" s="126" t="s">
        <v>6</v>
      </c>
      <c r="F117" s="126"/>
      <c r="G117" s="126"/>
      <c r="H117" s="126"/>
      <c r="I117" s="126"/>
      <c r="J117" s="127"/>
    </row>
    <row r="118" spans="1:10" ht="16.8" customHeight="1" thickBot="1">
      <c r="A118" s="2"/>
      <c r="B118" s="30"/>
      <c r="C118" s="60"/>
      <c r="D118" s="27" t="s">
        <v>7</v>
      </c>
      <c r="E118" s="128" t="s">
        <v>90</v>
      </c>
      <c r="F118" s="128"/>
      <c r="G118" s="128"/>
      <c r="H118" s="128"/>
      <c r="I118" s="128"/>
      <c r="J118" s="129"/>
    </row>
    <row r="119" spans="1:10" ht="16.2" customHeight="1" thickBot="1">
      <c r="A119" s="2"/>
      <c r="B119" s="30"/>
      <c r="C119" s="60"/>
      <c r="D119" s="149" t="s">
        <v>17</v>
      </c>
      <c r="E119" s="150"/>
      <c r="F119" s="150"/>
      <c r="G119" s="150"/>
      <c r="H119" s="150"/>
      <c r="I119" s="150"/>
      <c r="J119" s="151"/>
    </row>
    <row r="120" spans="1:10" ht="14.4" customHeight="1">
      <c r="A120" s="2"/>
      <c r="B120" s="30"/>
      <c r="C120" s="60"/>
      <c r="D120" s="143" t="s">
        <v>18</v>
      </c>
      <c r="E120" s="144"/>
      <c r="F120" s="137" t="s">
        <v>91</v>
      </c>
      <c r="G120" s="137"/>
      <c r="H120" s="137"/>
      <c r="I120" s="137"/>
      <c r="J120" s="138"/>
    </row>
    <row r="121" spans="1:10" ht="17.399999999999999" customHeight="1" thickBot="1">
      <c r="A121" s="2"/>
      <c r="B121" s="30"/>
      <c r="C121" s="60"/>
      <c r="D121" s="147" t="s">
        <v>13</v>
      </c>
      <c r="E121" s="148"/>
      <c r="F121" s="141" t="s">
        <v>92</v>
      </c>
      <c r="G121" s="141"/>
      <c r="H121" s="141"/>
      <c r="I121" s="141"/>
      <c r="J121" s="142"/>
    </row>
    <row r="122" spans="1:10" ht="16.2" customHeight="1" thickBot="1">
      <c r="A122" s="2"/>
      <c r="B122" s="30"/>
      <c r="C122" s="60"/>
      <c r="D122" s="157" t="s">
        <v>23</v>
      </c>
      <c r="E122" s="158"/>
      <c r="F122" s="158"/>
      <c r="G122" s="158"/>
      <c r="H122" s="158"/>
      <c r="I122" s="158"/>
      <c r="J122" s="159"/>
    </row>
    <row r="123" spans="1:10" ht="43.2" customHeight="1" thickBot="1">
      <c r="A123" s="2"/>
      <c r="B123" s="30"/>
      <c r="C123" s="60"/>
      <c r="D123" s="163" t="s">
        <v>93</v>
      </c>
      <c r="E123" s="164"/>
      <c r="F123" s="164"/>
      <c r="G123" s="164"/>
      <c r="H123" s="164"/>
      <c r="I123" s="164"/>
      <c r="J123" s="165"/>
    </row>
    <row r="124" spans="1:10" ht="16.2" customHeight="1" thickBot="1">
      <c r="A124" s="2"/>
      <c r="B124" s="30"/>
      <c r="C124" s="60"/>
      <c r="D124" s="131" t="s">
        <v>25</v>
      </c>
      <c r="E124" s="132"/>
      <c r="F124" s="132"/>
      <c r="G124" s="132"/>
      <c r="H124" s="132"/>
      <c r="I124" s="132"/>
      <c r="J124" s="133"/>
    </row>
    <row r="125" spans="1:10" ht="14.4" customHeight="1">
      <c r="A125" s="2"/>
      <c r="B125" s="30"/>
      <c r="C125" s="60"/>
      <c r="D125" s="134" t="s">
        <v>65</v>
      </c>
      <c r="E125" s="135"/>
      <c r="F125" s="135"/>
      <c r="G125" s="135"/>
      <c r="H125" s="135"/>
      <c r="I125" s="135"/>
      <c r="J125" s="136"/>
    </row>
    <row r="126" spans="1:10" ht="45.6" customHeight="1">
      <c r="A126" s="2"/>
      <c r="B126" s="30"/>
      <c r="C126" s="60"/>
      <c r="D126" s="163" t="s">
        <v>94</v>
      </c>
      <c r="E126" s="164"/>
      <c r="F126" s="164"/>
      <c r="G126" s="164"/>
      <c r="H126" s="164"/>
      <c r="I126" s="164"/>
      <c r="J126" s="165"/>
    </row>
    <row r="127" spans="1:10" ht="14.4" customHeight="1">
      <c r="A127" s="2"/>
      <c r="B127" s="30"/>
      <c r="C127" s="60"/>
      <c r="D127" s="134" t="s">
        <v>87</v>
      </c>
      <c r="E127" s="135"/>
      <c r="F127" s="135"/>
      <c r="G127" s="135"/>
      <c r="H127" s="135"/>
      <c r="I127" s="135"/>
      <c r="J127" s="136"/>
    </row>
    <row r="128" spans="1:10" ht="32.4" customHeight="1" thickBot="1">
      <c r="A128" s="2"/>
      <c r="B128" s="30"/>
      <c r="C128" s="60"/>
      <c r="D128" s="166" t="s">
        <v>95</v>
      </c>
      <c r="E128" s="167"/>
      <c r="F128" s="167"/>
      <c r="G128" s="167"/>
      <c r="H128" s="167"/>
      <c r="I128" s="167"/>
      <c r="J128" s="168"/>
    </row>
    <row r="129" spans="1:10" ht="6" customHeight="1" thickBot="1">
      <c r="A129" s="2"/>
      <c r="B129" s="30"/>
      <c r="C129" s="60"/>
      <c r="D129" s="59"/>
      <c r="E129" s="59"/>
      <c r="F129" s="59"/>
      <c r="G129" s="59"/>
      <c r="H129" s="59"/>
      <c r="I129" s="59"/>
      <c r="J129" s="59"/>
    </row>
    <row r="130" spans="1:10" ht="17.399999999999999">
      <c r="A130" s="2"/>
      <c r="B130" s="30"/>
      <c r="C130" s="60"/>
      <c r="D130" s="26" t="s">
        <v>2</v>
      </c>
      <c r="E130" s="124" t="s">
        <v>96</v>
      </c>
      <c r="F130" s="124"/>
      <c r="G130" s="124"/>
      <c r="H130" s="124"/>
      <c r="I130" s="124"/>
      <c r="J130" s="125"/>
    </row>
    <row r="131" spans="1:10" ht="17.399999999999999" customHeight="1">
      <c r="A131" s="2"/>
      <c r="B131" s="30"/>
      <c r="C131" s="60"/>
      <c r="D131" s="27" t="s">
        <v>5</v>
      </c>
      <c r="E131" s="126" t="s">
        <v>34</v>
      </c>
      <c r="F131" s="126"/>
      <c r="G131" s="126"/>
      <c r="H131" s="126"/>
      <c r="I131" s="126"/>
      <c r="J131" s="127"/>
    </row>
    <row r="132" spans="1:10" ht="18" customHeight="1" thickBot="1">
      <c r="A132" s="2"/>
      <c r="B132" s="30"/>
      <c r="C132" s="60"/>
      <c r="D132" s="27" t="s">
        <v>7</v>
      </c>
      <c r="E132" s="128" t="s">
        <v>97</v>
      </c>
      <c r="F132" s="128"/>
      <c r="G132" s="128"/>
      <c r="H132" s="128"/>
      <c r="I132" s="128"/>
      <c r="J132" s="129"/>
    </row>
    <row r="133" spans="1:10" ht="16.2" customHeight="1" thickBot="1">
      <c r="A133" s="2"/>
      <c r="B133" s="30"/>
      <c r="C133" s="60"/>
      <c r="D133" s="149" t="s">
        <v>17</v>
      </c>
      <c r="E133" s="150"/>
      <c r="F133" s="150"/>
      <c r="G133" s="150"/>
      <c r="H133" s="150"/>
      <c r="I133" s="150"/>
      <c r="J133" s="151"/>
    </row>
    <row r="134" spans="1:10" ht="14.4" customHeight="1">
      <c r="A134" s="2"/>
      <c r="B134" s="30"/>
      <c r="C134" s="60"/>
      <c r="D134" s="143" t="s">
        <v>18</v>
      </c>
      <c r="E134" s="144"/>
      <c r="F134" s="169" t="s">
        <v>98</v>
      </c>
      <c r="G134" s="169"/>
      <c r="H134" s="169"/>
      <c r="I134" s="169"/>
      <c r="J134" s="170"/>
    </row>
    <row r="135" spans="1:10" ht="14.4" customHeight="1">
      <c r="A135" s="2"/>
      <c r="B135" s="30"/>
      <c r="C135" s="60"/>
      <c r="D135" s="145" t="s">
        <v>20</v>
      </c>
      <c r="E135" s="146"/>
      <c r="F135" s="176" t="s">
        <v>99</v>
      </c>
      <c r="G135" s="176"/>
      <c r="H135" s="176"/>
      <c r="I135" s="176"/>
      <c r="J135" s="177"/>
    </row>
    <row r="136" spans="1:10" ht="16.8" customHeight="1" thickBot="1">
      <c r="A136" s="2"/>
      <c r="B136" s="30"/>
      <c r="C136" s="60"/>
      <c r="D136" s="147" t="s">
        <v>13</v>
      </c>
      <c r="E136" s="148"/>
      <c r="F136" s="178" t="s">
        <v>100</v>
      </c>
      <c r="G136" s="178"/>
      <c r="H136" s="178"/>
      <c r="I136" s="178"/>
      <c r="J136" s="179"/>
    </row>
    <row r="137" spans="1:10" ht="16.2" customHeight="1" thickBot="1">
      <c r="A137" s="2"/>
      <c r="B137" s="30"/>
      <c r="C137" s="60"/>
      <c r="D137" s="157" t="s">
        <v>23</v>
      </c>
      <c r="E137" s="158"/>
      <c r="F137" s="158"/>
      <c r="G137" s="158"/>
      <c r="H137" s="158"/>
      <c r="I137" s="158"/>
      <c r="J137" s="159"/>
    </row>
    <row r="138" spans="1:10" ht="44.4" customHeight="1" thickBot="1">
      <c r="A138" s="2"/>
      <c r="B138" s="30"/>
      <c r="C138" s="60"/>
      <c r="D138" s="163" t="s">
        <v>218</v>
      </c>
      <c r="E138" s="164"/>
      <c r="F138" s="164"/>
      <c r="G138" s="164"/>
      <c r="H138" s="164"/>
      <c r="I138" s="164"/>
      <c r="J138" s="165"/>
    </row>
    <row r="139" spans="1:10" ht="16.2" customHeight="1" thickBot="1">
      <c r="A139" s="2"/>
      <c r="B139" s="30"/>
      <c r="C139" s="60"/>
      <c r="D139" s="131" t="s">
        <v>25</v>
      </c>
      <c r="E139" s="132"/>
      <c r="F139" s="132"/>
      <c r="G139" s="132"/>
      <c r="H139" s="132"/>
      <c r="I139" s="132"/>
      <c r="J139" s="133"/>
    </row>
    <row r="140" spans="1:10" ht="14.4" customHeight="1">
      <c r="A140" s="2"/>
      <c r="B140" s="30"/>
      <c r="C140" s="60"/>
      <c r="D140" s="134" t="s">
        <v>65</v>
      </c>
      <c r="E140" s="135"/>
      <c r="F140" s="135"/>
      <c r="G140" s="135"/>
      <c r="H140" s="135"/>
      <c r="I140" s="135"/>
      <c r="J140" s="136"/>
    </row>
    <row r="141" spans="1:10" ht="14.4" customHeight="1">
      <c r="A141" s="2"/>
      <c r="B141" s="30"/>
      <c r="C141" s="60"/>
      <c r="D141" s="163" t="s">
        <v>217</v>
      </c>
      <c r="E141" s="164"/>
      <c r="F141" s="164"/>
      <c r="G141" s="164"/>
      <c r="H141" s="164"/>
      <c r="I141" s="164"/>
      <c r="J141" s="165"/>
    </row>
    <row r="142" spans="1:10" ht="14.4" customHeight="1">
      <c r="A142" s="2"/>
      <c r="B142" s="30"/>
      <c r="C142" s="60"/>
      <c r="D142" s="163" t="s">
        <v>101</v>
      </c>
      <c r="E142" s="164"/>
      <c r="F142" s="164"/>
      <c r="G142" s="164"/>
      <c r="H142" s="164"/>
      <c r="I142" s="164"/>
      <c r="J142" s="165"/>
    </row>
    <row r="143" spans="1:10" ht="14.4" customHeight="1">
      <c r="A143" s="2"/>
      <c r="B143" s="30"/>
      <c r="C143" s="60"/>
      <c r="D143" s="134" t="s">
        <v>26</v>
      </c>
      <c r="E143" s="135"/>
      <c r="F143" s="135"/>
      <c r="G143" s="135"/>
      <c r="H143" s="135"/>
      <c r="I143" s="135"/>
      <c r="J143" s="136"/>
    </row>
    <row r="144" spans="1:10" ht="28.2" customHeight="1" thickBot="1">
      <c r="A144" s="2"/>
      <c r="B144" s="30"/>
      <c r="C144" s="60"/>
      <c r="D144" s="166" t="s">
        <v>216</v>
      </c>
      <c r="E144" s="167"/>
      <c r="F144" s="167"/>
      <c r="G144" s="167"/>
      <c r="H144" s="167"/>
      <c r="I144" s="167"/>
      <c r="J144" s="168"/>
    </row>
    <row r="145" spans="1:10" ht="4.8" customHeight="1" thickBot="1">
      <c r="A145" s="2"/>
      <c r="B145" s="30"/>
      <c r="C145" s="60"/>
      <c r="D145" s="60"/>
      <c r="E145" s="60"/>
      <c r="F145" s="60"/>
      <c r="G145" s="60"/>
      <c r="H145" s="60"/>
      <c r="I145" s="60"/>
      <c r="J145" s="60"/>
    </row>
    <row r="146" spans="1:10" ht="17.399999999999999">
      <c r="A146" s="2"/>
      <c r="B146" s="30"/>
      <c r="C146" s="60"/>
      <c r="D146" s="26" t="s">
        <v>2</v>
      </c>
      <c r="E146" s="124" t="s">
        <v>102</v>
      </c>
      <c r="F146" s="124"/>
      <c r="G146" s="124"/>
      <c r="H146" s="124"/>
      <c r="I146" s="124"/>
      <c r="J146" s="125"/>
    </row>
    <row r="147" spans="1:10">
      <c r="A147" s="2"/>
      <c r="B147" s="30"/>
      <c r="C147" s="60"/>
      <c r="D147" s="27" t="s">
        <v>5</v>
      </c>
      <c r="E147" s="126" t="s">
        <v>34</v>
      </c>
      <c r="F147" s="126"/>
      <c r="G147" s="126"/>
      <c r="H147" s="126"/>
      <c r="I147" s="126"/>
      <c r="J147" s="127"/>
    </row>
    <row r="148" spans="1:10" ht="45" customHeight="1" thickBot="1">
      <c r="A148" s="2"/>
      <c r="B148" s="30"/>
      <c r="C148" s="60"/>
      <c r="D148" s="27" t="s">
        <v>7</v>
      </c>
      <c r="E148" s="128" t="s">
        <v>103</v>
      </c>
      <c r="F148" s="128"/>
      <c r="G148" s="128"/>
      <c r="H148" s="128"/>
      <c r="I148" s="128"/>
      <c r="J148" s="129"/>
    </row>
    <row r="149" spans="1:10" ht="16.2" thickBot="1">
      <c r="A149" s="2"/>
      <c r="B149" s="30"/>
      <c r="C149" s="60"/>
      <c r="D149" s="149" t="s">
        <v>17</v>
      </c>
      <c r="E149" s="150"/>
      <c r="F149" s="150"/>
      <c r="G149" s="150"/>
      <c r="H149" s="150"/>
      <c r="I149" s="150"/>
      <c r="J149" s="151"/>
    </row>
    <row r="150" spans="1:10" ht="30" customHeight="1">
      <c r="A150" s="2"/>
      <c r="B150" s="30"/>
      <c r="C150" s="60"/>
      <c r="D150" s="143" t="s">
        <v>18</v>
      </c>
      <c r="E150" s="144"/>
      <c r="F150" s="169" t="s">
        <v>104</v>
      </c>
      <c r="G150" s="169"/>
      <c r="H150" s="169"/>
      <c r="I150" s="169"/>
      <c r="J150" s="170"/>
    </row>
    <row r="151" spans="1:10" ht="29.4" customHeight="1">
      <c r="A151" s="2"/>
      <c r="B151" s="30"/>
      <c r="C151" s="60"/>
      <c r="D151" s="145" t="s">
        <v>20</v>
      </c>
      <c r="E151" s="146"/>
      <c r="F151" s="176" t="s">
        <v>105</v>
      </c>
      <c r="G151" s="176"/>
      <c r="H151" s="176"/>
      <c r="I151" s="176"/>
      <c r="J151" s="177"/>
    </row>
    <row r="152" spans="1:10" ht="29.4" customHeight="1" thickBot="1">
      <c r="A152" s="2"/>
      <c r="B152" s="30"/>
      <c r="C152" s="60"/>
      <c r="D152" s="147" t="s">
        <v>13</v>
      </c>
      <c r="E152" s="148"/>
      <c r="F152" s="178" t="s">
        <v>106</v>
      </c>
      <c r="G152" s="178"/>
      <c r="H152" s="178"/>
      <c r="I152" s="178"/>
      <c r="J152" s="179"/>
    </row>
    <row r="153" spans="1:10" ht="16.2" thickBot="1">
      <c r="A153" s="2"/>
      <c r="B153" s="30"/>
      <c r="C153" s="60"/>
      <c r="D153" s="157" t="s">
        <v>23</v>
      </c>
      <c r="E153" s="158"/>
      <c r="F153" s="158"/>
      <c r="G153" s="158"/>
      <c r="H153" s="158"/>
      <c r="I153" s="158"/>
      <c r="J153" s="159"/>
    </row>
    <row r="154" spans="1:10" ht="33.6" customHeight="1" thickBot="1">
      <c r="A154" s="2"/>
      <c r="B154" s="30"/>
      <c r="C154" s="60"/>
      <c r="D154" s="163" t="s">
        <v>107</v>
      </c>
      <c r="E154" s="164"/>
      <c r="F154" s="164"/>
      <c r="G154" s="164"/>
      <c r="H154" s="164"/>
      <c r="I154" s="164"/>
      <c r="J154" s="165"/>
    </row>
    <row r="155" spans="1:10" ht="16.2" thickBot="1">
      <c r="A155" s="2"/>
      <c r="B155" s="30"/>
      <c r="C155" s="60"/>
      <c r="D155" s="131" t="s">
        <v>25</v>
      </c>
      <c r="E155" s="132"/>
      <c r="F155" s="132"/>
      <c r="G155" s="132"/>
      <c r="H155" s="132"/>
      <c r="I155" s="132"/>
      <c r="J155" s="133"/>
    </row>
    <row r="156" spans="1:10">
      <c r="A156" s="2"/>
      <c r="B156" s="30"/>
      <c r="C156" s="60"/>
      <c r="D156" s="134" t="s">
        <v>65</v>
      </c>
      <c r="E156" s="135"/>
      <c r="F156" s="135"/>
      <c r="G156" s="135"/>
      <c r="H156" s="135"/>
      <c r="I156" s="135"/>
      <c r="J156" s="136"/>
    </row>
    <row r="157" spans="1:10" ht="29.4" customHeight="1" thickBot="1">
      <c r="A157" s="2"/>
      <c r="B157" s="30"/>
      <c r="C157" s="60"/>
      <c r="D157" s="166" t="s">
        <v>108</v>
      </c>
      <c r="E157" s="167"/>
      <c r="F157" s="167"/>
      <c r="G157" s="167"/>
      <c r="H157" s="167"/>
      <c r="I157" s="167"/>
      <c r="J157" s="168"/>
    </row>
    <row r="158" spans="1:10" ht="5.4" customHeight="1">
      <c r="A158" s="2"/>
      <c r="B158" s="30"/>
      <c r="C158" s="60"/>
      <c r="D158" s="60"/>
      <c r="E158" s="60"/>
      <c r="F158" s="60"/>
      <c r="G158" s="60"/>
      <c r="H158" s="60"/>
      <c r="I158" s="60"/>
      <c r="J158" s="60"/>
    </row>
    <row r="159" spans="1:10" ht="9" customHeight="1">
      <c r="A159" s="2"/>
      <c r="B159" s="30"/>
      <c r="C159" s="30"/>
      <c r="D159" s="30"/>
      <c r="E159" s="30"/>
      <c r="F159" s="30"/>
      <c r="G159" s="30"/>
      <c r="H159" s="30"/>
      <c r="I159" s="30"/>
      <c r="J159" s="30"/>
    </row>
    <row r="160" spans="1:10" ht="17.399999999999999">
      <c r="A160" s="2"/>
      <c r="B160" s="34" t="s">
        <v>109</v>
      </c>
      <c r="C160" s="35"/>
      <c r="D160" s="35"/>
      <c r="E160" s="34"/>
      <c r="F160" s="36"/>
      <c r="G160" s="36"/>
      <c r="H160" s="36"/>
      <c r="I160" s="36"/>
      <c r="J160" s="36"/>
    </row>
    <row r="161" spans="1:10" ht="18" thickBot="1">
      <c r="A161" s="2"/>
      <c r="B161" s="35"/>
      <c r="C161" s="66" t="s">
        <v>133</v>
      </c>
      <c r="D161" s="67"/>
      <c r="E161" s="66"/>
      <c r="F161" s="66"/>
      <c r="G161" s="68"/>
      <c r="H161" s="68"/>
      <c r="I161" s="68"/>
      <c r="J161" s="68"/>
    </row>
    <row r="162" spans="1:10" ht="17.399999999999999">
      <c r="A162" s="2"/>
      <c r="B162" s="35"/>
      <c r="C162" s="65"/>
      <c r="D162" s="26" t="s">
        <v>2</v>
      </c>
      <c r="E162" s="124" t="s">
        <v>110</v>
      </c>
      <c r="F162" s="124"/>
      <c r="G162" s="124"/>
      <c r="H162" s="124"/>
      <c r="I162" s="124"/>
      <c r="J162" s="125"/>
    </row>
    <row r="163" spans="1:10">
      <c r="A163" s="2"/>
      <c r="B163" s="35"/>
      <c r="C163" s="65"/>
      <c r="D163" s="27" t="s">
        <v>5</v>
      </c>
      <c r="E163" s="126" t="s">
        <v>6</v>
      </c>
      <c r="F163" s="126"/>
      <c r="G163" s="126"/>
      <c r="H163" s="126"/>
      <c r="I163" s="126"/>
      <c r="J163" s="127"/>
    </row>
    <row r="164" spans="1:10" ht="15" thickBot="1">
      <c r="A164" s="2"/>
      <c r="B164" s="35"/>
      <c r="C164" s="65"/>
      <c r="D164" s="27" t="s">
        <v>7</v>
      </c>
      <c r="E164" s="128" t="s">
        <v>111</v>
      </c>
      <c r="F164" s="128"/>
      <c r="G164" s="128"/>
      <c r="H164" s="128"/>
      <c r="I164" s="128"/>
      <c r="J164" s="129"/>
    </row>
    <row r="165" spans="1:10" ht="16.2" thickBot="1">
      <c r="A165" s="2"/>
      <c r="B165" s="35"/>
      <c r="C165" s="65"/>
      <c r="D165" s="149" t="s">
        <v>17</v>
      </c>
      <c r="E165" s="150"/>
      <c r="F165" s="150"/>
      <c r="G165" s="150"/>
      <c r="H165" s="150"/>
      <c r="I165" s="150"/>
      <c r="J165" s="151"/>
    </row>
    <row r="166" spans="1:10">
      <c r="A166" s="2"/>
      <c r="B166" s="35"/>
      <c r="C166" s="65"/>
      <c r="D166" s="143" t="s">
        <v>18</v>
      </c>
      <c r="E166" s="144"/>
      <c r="F166" s="137" t="s">
        <v>112</v>
      </c>
      <c r="G166" s="137"/>
      <c r="H166" s="137"/>
      <c r="I166" s="137"/>
      <c r="J166" s="138"/>
    </row>
    <row r="167" spans="1:10" ht="15" thickBot="1">
      <c r="A167" s="2"/>
      <c r="B167" s="35"/>
      <c r="C167" s="65"/>
      <c r="D167" s="147" t="s">
        <v>13</v>
      </c>
      <c r="E167" s="148"/>
      <c r="F167" s="141" t="s">
        <v>113</v>
      </c>
      <c r="G167" s="141"/>
      <c r="H167" s="141"/>
      <c r="I167" s="141"/>
      <c r="J167" s="142"/>
    </row>
    <row r="168" spans="1:10" ht="16.2" thickBot="1">
      <c r="A168" s="2"/>
      <c r="B168" s="35"/>
      <c r="C168" s="65"/>
      <c r="D168" s="157" t="s">
        <v>23</v>
      </c>
      <c r="E168" s="158"/>
      <c r="F168" s="158"/>
      <c r="G168" s="158"/>
      <c r="H168" s="158"/>
      <c r="I168" s="158"/>
      <c r="J168" s="159"/>
    </row>
    <row r="169" spans="1:10" ht="44.4" customHeight="1" thickBot="1">
      <c r="A169" s="2"/>
      <c r="B169" s="35"/>
      <c r="C169" s="65"/>
      <c r="D169" s="163" t="s">
        <v>114</v>
      </c>
      <c r="E169" s="164"/>
      <c r="F169" s="164"/>
      <c r="G169" s="164"/>
      <c r="H169" s="164"/>
      <c r="I169" s="164"/>
      <c r="J169" s="165"/>
    </row>
    <row r="170" spans="1:10" ht="16.2" thickBot="1">
      <c r="A170" s="2"/>
      <c r="B170" s="35"/>
      <c r="C170" s="65"/>
      <c r="D170" s="131" t="s">
        <v>25</v>
      </c>
      <c r="E170" s="132"/>
      <c r="F170" s="132"/>
      <c r="G170" s="132"/>
      <c r="H170" s="132"/>
      <c r="I170" s="132"/>
      <c r="J170" s="133"/>
    </row>
    <row r="171" spans="1:10">
      <c r="A171" s="2"/>
      <c r="B171" s="35"/>
      <c r="C171" s="65"/>
      <c r="D171" s="134" t="s">
        <v>87</v>
      </c>
      <c r="E171" s="135"/>
      <c r="F171" s="135"/>
      <c r="G171" s="135"/>
      <c r="H171" s="135"/>
      <c r="I171" s="135"/>
      <c r="J171" s="136"/>
    </row>
    <row r="172" spans="1:10" ht="31.2" customHeight="1" thickBot="1">
      <c r="A172" s="2"/>
      <c r="B172" s="35"/>
      <c r="C172" s="65"/>
      <c r="D172" s="166" t="s">
        <v>115</v>
      </c>
      <c r="E172" s="167"/>
      <c r="F172" s="167"/>
      <c r="G172" s="167"/>
      <c r="H172" s="167"/>
      <c r="I172" s="167"/>
      <c r="J172" s="168"/>
    </row>
    <row r="173" spans="1:10" ht="4.8" customHeight="1" thickBot="1">
      <c r="A173" s="2"/>
      <c r="B173" s="35"/>
      <c r="C173" s="65"/>
      <c r="D173" s="65"/>
      <c r="E173" s="65"/>
      <c r="F173" s="65"/>
      <c r="G173" s="65"/>
      <c r="H173" s="65"/>
      <c r="I173" s="65"/>
      <c r="J173" s="65"/>
    </row>
    <row r="174" spans="1:10" ht="17.399999999999999">
      <c r="A174" s="2"/>
      <c r="B174" s="35"/>
      <c r="C174" s="65"/>
      <c r="D174" s="26" t="s">
        <v>2</v>
      </c>
      <c r="E174" s="124" t="s">
        <v>116</v>
      </c>
      <c r="F174" s="124"/>
      <c r="G174" s="124"/>
      <c r="H174" s="124"/>
      <c r="I174" s="124"/>
      <c r="J174" s="125"/>
    </row>
    <row r="175" spans="1:10">
      <c r="A175" s="2"/>
      <c r="B175" s="35"/>
      <c r="C175" s="65"/>
      <c r="D175" s="27" t="s">
        <v>5</v>
      </c>
      <c r="E175" s="126" t="s">
        <v>6</v>
      </c>
      <c r="F175" s="126"/>
      <c r="G175" s="126"/>
      <c r="H175" s="126"/>
      <c r="I175" s="126"/>
      <c r="J175" s="127"/>
    </row>
    <row r="176" spans="1:10" ht="15" thickBot="1">
      <c r="A176" s="2"/>
      <c r="B176" s="35"/>
      <c r="C176" s="65"/>
      <c r="D176" s="27" t="s">
        <v>7</v>
      </c>
      <c r="E176" s="128" t="s">
        <v>117</v>
      </c>
      <c r="F176" s="128"/>
      <c r="G176" s="128"/>
      <c r="H176" s="128"/>
      <c r="I176" s="128"/>
      <c r="J176" s="129"/>
    </row>
    <row r="177" spans="1:10" ht="16.2" thickBot="1">
      <c r="A177" s="2"/>
      <c r="B177" s="35"/>
      <c r="C177" s="65"/>
      <c r="D177" s="149" t="s">
        <v>17</v>
      </c>
      <c r="E177" s="150"/>
      <c r="F177" s="150"/>
      <c r="G177" s="150"/>
      <c r="H177" s="150"/>
      <c r="I177" s="150"/>
      <c r="J177" s="151"/>
    </row>
    <row r="178" spans="1:10">
      <c r="A178" s="2"/>
      <c r="B178" s="35"/>
      <c r="C178" s="65"/>
      <c r="D178" s="143" t="s">
        <v>18</v>
      </c>
      <c r="E178" s="144"/>
      <c r="F178" s="137" t="s">
        <v>118</v>
      </c>
      <c r="G178" s="137"/>
      <c r="H178" s="137"/>
      <c r="I178" s="137"/>
      <c r="J178" s="138"/>
    </row>
    <row r="179" spans="1:10" ht="15" thickBot="1">
      <c r="A179" s="2"/>
      <c r="B179" s="35"/>
      <c r="C179" s="65"/>
      <c r="D179" s="147" t="s">
        <v>13</v>
      </c>
      <c r="E179" s="148"/>
      <c r="F179" s="141" t="s">
        <v>119</v>
      </c>
      <c r="G179" s="141"/>
      <c r="H179" s="141"/>
      <c r="I179" s="141"/>
      <c r="J179" s="142"/>
    </row>
    <row r="180" spans="1:10" ht="16.2" thickBot="1">
      <c r="A180" s="2"/>
      <c r="B180" s="35"/>
      <c r="C180" s="65"/>
      <c r="D180" s="157" t="s">
        <v>23</v>
      </c>
      <c r="E180" s="158"/>
      <c r="F180" s="158"/>
      <c r="G180" s="158"/>
      <c r="H180" s="158"/>
      <c r="I180" s="158"/>
      <c r="J180" s="159"/>
    </row>
    <row r="181" spans="1:10" ht="45" customHeight="1" thickBot="1">
      <c r="A181" s="2"/>
      <c r="B181" s="35"/>
      <c r="C181" s="65"/>
      <c r="D181" s="163" t="s">
        <v>121</v>
      </c>
      <c r="E181" s="164"/>
      <c r="F181" s="164"/>
      <c r="G181" s="164"/>
      <c r="H181" s="164"/>
      <c r="I181" s="164"/>
      <c r="J181" s="165"/>
    </row>
    <row r="182" spans="1:10" ht="16.2" thickBot="1">
      <c r="A182" s="2"/>
      <c r="B182" s="35"/>
      <c r="C182" s="65"/>
      <c r="D182" s="131" t="s">
        <v>25</v>
      </c>
      <c r="E182" s="132"/>
      <c r="F182" s="132"/>
      <c r="G182" s="132"/>
      <c r="H182" s="132"/>
      <c r="I182" s="132"/>
      <c r="J182" s="133"/>
    </row>
    <row r="183" spans="1:10">
      <c r="A183" s="2"/>
      <c r="B183" s="35"/>
      <c r="C183" s="65"/>
      <c r="D183" s="134" t="s">
        <v>87</v>
      </c>
      <c r="E183" s="135"/>
      <c r="F183" s="135"/>
      <c r="G183" s="135"/>
      <c r="H183" s="135"/>
      <c r="I183" s="135"/>
      <c r="J183" s="136"/>
    </row>
    <row r="184" spans="1:10" ht="32.4" customHeight="1" thickBot="1">
      <c r="A184" s="2"/>
      <c r="B184" s="35"/>
      <c r="C184" s="65"/>
      <c r="D184" s="166" t="s">
        <v>120</v>
      </c>
      <c r="E184" s="167"/>
      <c r="F184" s="167"/>
      <c r="G184" s="167"/>
      <c r="H184" s="167"/>
      <c r="I184" s="167"/>
      <c r="J184" s="168"/>
    </row>
    <row r="185" spans="1:10" ht="4.8" customHeight="1" thickBot="1">
      <c r="A185" s="2"/>
      <c r="B185" s="35"/>
      <c r="C185" s="65"/>
      <c r="D185" s="65"/>
      <c r="E185" s="65"/>
      <c r="F185" s="65"/>
      <c r="G185" s="65"/>
      <c r="H185" s="65"/>
      <c r="I185" s="65"/>
      <c r="J185" s="65"/>
    </row>
    <row r="186" spans="1:10" ht="17.399999999999999">
      <c r="A186" s="2"/>
      <c r="B186" s="35"/>
      <c r="C186" s="65"/>
      <c r="D186" s="26" t="s">
        <v>2</v>
      </c>
      <c r="E186" s="124" t="s">
        <v>122</v>
      </c>
      <c r="F186" s="124"/>
      <c r="G186" s="124"/>
      <c r="H186" s="124"/>
      <c r="I186" s="124"/>
      <c r="J186" s="125"/>
    </row>
    <row r="187" spans="1:10">
      <c r="A187" s="2"/>
      <c r="B187" s="35"/>
      <c r="C187" s="65"/>
      <c r="D187" s="27" t="s">
        <v>5</v>
      </c>
      <c r="E187" s="126" t="s">
        <v>6</v>
      </c>
      <c r="F187" s="126"/>
      <c r="G187" s="126"/>
      <c r="H187" s="126"/>
      <c r="I187" s="126"/>
      <c r="J187" s="127"/>
    </row>
    <row r="188" spans="1:10" ht="15" thickBot="1">
      <c r="A188" s="2"/>
      <c r="B188" s="35"/>
      <c r="C188" s="65"/>
      <c r="D188" s="27" t="s">
        <v>7</v>
      </c>
      <c r="E188" s="128" t="s">
        <v>123</v>
      </c>
      <c r="F188" s="128"/>
      <c r="G188" s="128"/>
      <c r="H188" s="128"/>
      <c r="I188" s="128"/>
      <c r="J188" s="129"/>
    </row>
    <row r="189" spans="1:10" ht="16.2" thickBot="1">
      <c r="A189" s="2"/>
      <c r="B189" s="35"/>
      <c r="C189" s="65"/>
      <c r="D189" s="149" t="s">
        <v>17</v>
      </c>
      <c r="E189" s="150"/>
      <c r="F189" s="150"/>
      <c r="G189" s="150"/>
      <c r="H189" s="150"/>
      <c r="I189" s="150"/>
      <c r="J189" s="151"/>
    </row>
    <row r="190" spans="1:10">
      <c r="A190" s="2"/>
      <c r="B190" s="35"/>
      <c r="C190" s="65"/>
      <c r="D190" s="143" t="s">
        <v>18</v>
      </c>
      <c r="E190" s="144"/>
      <c r="F190" s="137" t="s">
        <v>124</v>
      </c>
      <c r="G190" s="137"/>
      <c r="H190" s="137"/>
      <c r="I190" s="137"/>
      <c r="J190" s="138"/>
    </row>
    <row r="191" spans="1:10" ht="15" thickBot="1">
      <c r="A191" s="2"/>
      <c r="B191" s="35"/>
      <c r="C191" s="65"/>
      <c r="D191" s="147" t="s">
        <v>13</v>
      </c>
      <c r="E191" s="148"/>
      <c r="F191" s="141" t="s">
        <v>125</v>
      </c>
      <c r="G191" s="141"/>
      <c r="H191" s="141"/>
      <c r="I191" s="141"/>
      <c r="J191" s="142"/>
    </row>
    <row r="192" spans="1:10" ht="16.2" thickBot="1">
      <c r="A192" s="2"/>
      <c r="B192" s="35"/>
      <c r="C192" s="65"/>
      <c r="D192" s="157" t="s">
        <v>23</v>
      </c>
      <c r="E192" s="158"/>
      <c r="F192" s="158"/>
      <c r="G192" s="158"/>
      <c r="H192" s="158"/>
      <c r="I192" s="158"/>
      <c r="J192" s="159"/>
    </row>
    <row r="193" spans="1:10" ht="43.8" customHeight="1" thickBot="1">
      <c r="A193" s="2"/>
      <c r="B193" s="35"/>
      <c r="C193" s="65"/>
      <c r="D193" s="160" t="s">
        <v>126</v>
      </c>
      <c r="E193" s="161"/>
      <c r="F193" s="161"/>
      <c r="G193" s="161"/>
      <c r="H193" s="161"/>
      <c r="I193" s="161"/>
      <c r="J193" s="162"/>
    </row>
    <row r="194" spans="1:10" ht="5.4" customHeight="1" thickBot="1">
      <c r="A194" s="2"/>
      <c r="B194" s="35"/>
      <c r="C194" s="65"/>
      <c r="D194" s="65"/>
      <c r="E194" s="65"/>
      <c r="F194" s="65"/>
      <c r="G194" s="65"/>
      <c r="H194" s="65"/>
      <c r="I194" s="65"/>
      <c r="J194" s="65"/>
    </row>
    <row r="195" spans="1:10" ht="17.399999999999999">
      <c r="A195" s="2"/>
      <c r="B195" s="35"/>
      <c r="C195" s="65"/>
      <c r="D195" s="26" t="s">
        <v>2</v>
      </c>
      <c r="E195" s="124" t="s">
        <v>127</v>
      </c>
      <c r="F195" s="124"/>
      <c r="G195" s="124"/>
      <c r="H195" s="124"/>
      <c r="I195" s="124"/>
      <c r="J195" s="125"/>
    </row>
    <row r="196" spans="1:10">
      <c r="A196" s="2"/>
      <c r="B196" s="35"/>
      <c r="C196" s="65"/>
      <c r="D196" s="27" t="s">
        <v>5</v>
      </c>
      <c r="E196" s="126" t="s">
        <v>6</v>
      </c>
      <c r="F196" s="126"/>
      <c r="G196" s="126"/>
      <c r="H196" s="126"/>
      <c r="I196" s="126"/>
      <c r="J196" s="127"/>
    </row>
    <row r="197" spans="1:10" ht="15" thickBot="1">
      <c r="A197" s="2"/>
      <c r="B197" s="35"/>
      <c r="C197" s="65"/>
      <c r="D197" s="27" t="s">
        <v>7</v>
      </c>
      <c r="E197" s="128" t="s">
        <v>128</v>
      </c>
      <c r="F197" s="128"/>
      <c r="G197" s="128"/>
      <c r="H197" s="128"/>
      <c r="I197" s="128"/>
      <c r="J197" s="129"/>
    </row>
    <row r="198" spans="1:10" ht="16.2" thickBot="1">
      <c r="A198" s="2"/>
      <c r="B198" s="35"/>
      <c r="C198" s="65"/>
      <c r="D198" s="149" t="s">
        <v>17</v>
      </c>
      <c r="E198" s="150"/>
      <c r="F198" s="150"/>
      <c r="G198" s="150"/>
      <c r="H198" s="150"/>
      <c r="I198" s="150"/>
      <c r="J198" s="151"/>
    </row>
    <row r="199" spans="1:10">
      <c r="A199" s="2"/>
      <c r="B199" s="35"/>
      <c r="C199" s="65"/>
      <c r="D199" s="143" t="s">
        <v>18</v>
      </c>
      <c r="E199" s="144"/>
      <c r="F199" s="137" t="s">
        <v>129</v>
      </c>
      <c r="G199" s="137"/>
      <c r="H199" s="137"/>
      <c r="I199" s="137"/>
      <c r="J199" s="138"/>
    </row>
    <row r="200" spans="1:10" ht="15" thickBot="1">
      <c r="A200" s="2"/>
      <c r="B200" s="35"/>
      <c r="C200" s="65"/>
      <c r="D200" s="147" t="s">
        <v>13</v>
      </c>
      <c r="E200" s="148"/>
      <c r="F200" s="141" t="s">
        <v>130</v>
      </c>
      <c r="G200" s="141"/>
      <c r="H200" s="141"/>
      <c r="I200" s="141"/>
      <c r="J200" s="142"/>
    </row>
    <row r="201" spans="1:10" ht="16.2" thickBot="1">
      <c r="A201" s="2"/>
      <c r="B201" s="35"/>
      <c r="C201" s="65"/>
      <c r="D201" s="157" t="s">
        <v>23</v>
      </c>
      <c r="E201" s="158"/>
      <c r="F201" s="158"/>
      <c r="G201" s="158"/>
      <c r="H201" s="158"/>
      <c r="I201" s="158"/>
      <c r="J201" s="159"/>
    </row>
    <row r="202" spans="1:10" ht="31.2" customHeight="1" thickBot="1">
      <c r="A202" s="2"/>
      <c r="B202" s="35"/>
      <c r="C202" s="65"/>
      <c r="D202" s="163" t="s">
        <v>131</v>
      </c>
      <c r="E202" s="164"/>
      <c r="F202" s="164"/>
      <c r="G202" s="164"/>
      <c r="H202" s="164"/>
      <c r="I202" s="164"/>
      <c r="J202" s="165"/>
    </row>
    <row r="203" spans="1:10" ht="16.2" thickBot="1">
      <c r="A203" s="2"/>
      <c r="B203" s="35"/>
      <c r="C203" s="65"/>
      <c r="D203" s="131" t="s">
        <v>25</v>
      </c>
      <c r="E203" s="132"/>
      <c r="F203" s="132"/>
      <c r="G203" s="132"/>
      <c r="H203" s="132"/>
      <c r="I203" s="132"/>
      <c r="J203" s="133"/>
    </row>
    <row r="204" spans="1:10">
      <c r="A204" s="2"/>
      <c r="B204" s="35"/>
      <c r="C204" s="65"/>
      <c r="D204" s="134" t="s">
        <v>65</v>
      </c>
      <c r="E204" s="135"/>
      <c r="F204" s="135"/>
      <c r="G204" s="135"/>
      <c r="H204" s="135"/>
      <c r="I204" s="135"/>
      <c r="J204" s="136"/>
    </row>
    <row r="205" spans="1:10" ht="30.6" customHeight="1" thickBot="1">
      <c r="A205" s="2"/>
      <c r="B205" s="35"/>
      <c r="C205" s="65"/>
      <c r="D205" s="166" t="s">
        <v>132</v>
      </c>
      <c r="E205" s="167"/>
      <c r="F205" s="167"/>
      <c r="G205" s="167"/>
      <c r="H205" s="167"/>
      <c r="I205" s="167"/>
      <c r="J205" s="168"/>
    </row>
    <row r="206" spans="1:10" ht="5.4" customHeight="1">
      <c r="A206" s="2"/>
      <c r="B206" s="35"/>
      <c r="C206" s="65"/>
      <c r="D206" s="65"/>
      <c r="E206" s="65"/>
      <c r="F206" s="65"/>
      <c r="G206" s="65"/>
      <c r="H206" s="65"/>
      <c r="I206" s="65"/>
      <c r="J206" s="65"/>
    </row>
    <row r="207" spans="1:10" ht="18" thickBot="1">
      <c r="A207" s="2"/>
      <c r="B207" s="35"/>
      <c r="C207" s="61" t="s">
        <v>226</v>
      </c>
      <c r="D207" s="62"/>
      <c r="E207" s="61"/>
      <c r="F207" s="61"/>
      <c r="G207" s="63"/>
      <c r="H207" s="63"/>
      <c r="I207" s="63"/>
      <c r="J207" s="63"/>
    </row>
    <row r="208" spans="1:10" ht="17.399999999999999">
      <c r="A208" s="2"/>
      <c r="B208" s="35"/>
      <c r="C208" s="64"/>
      <c r="D208" s="26" t="s">
        <v>2</v>
      </c>
      <c r="E208" s="124" t="s">
        <v>134</v>
      </c>
      <c r="F208" s="124"/>
      <c r="G208" s="124"/>
      <c r="H208" s="124"/>
      <c r="I208" s="124"/>
      <c r="J208" s="125"/>
    </row>
    <row r="209" spans="1:10" ht="15" customHeight="1">
      <c r="A209" s="2"/>
      <c r="B209" s="35"/>
      <c r="C209" s="64"/>
      <c r="D209" s="27" t="s">
        <v>5</v>
      </c>
      <c r="E209" s="126" t="s">
        <v>6</v>
      </c>
      <c r="F209" s="126"/>
      <c r="G209" s="126"/>
      <c r="H209" s="126"/>
      <c r="I209" s="126"/>
      <c r="J209" s="127"/>
    </row>
    <row r="210" spans="1:10" ht="16.2" customHeight="1" thickBot="1">
      <c r="A210" s="2"/>
      <c r="B210" s="35"/>
      <c r="C210" s="64"/>
      <c r="D210" s="27" t="s">
        <v>7</v>
      </c>
      <c r="E210" s="128" t="s">
        <v>135</v>
      </c>
      <c r="F210" s="128"/>
      <c r="G210" s="128"/>
      <c r="H210" s="128"/>
      <c r="I210" s="128"/>
      <c r="J210" s="129"/>
    </row>
    <row r="211" spans="1:10" ht="14.4" customHeight="1" thickBot="1">
      <c r="A211" s="2"/>
      <c r="B211" s="35"/>
      <c r="C211" s="64"/>
      <c r="D211" s="149" t="s">
        <v>17</v>
      </c>
      <c r="E211" s="150"/>
      <c r="F211" s="150"/>
      <c r="G211" s="150"/>
      <c r="H211" s="150"/>
      <c r="I211" s="150"/>
      <c r="J211" s="151"/>
    </row>
    <row r="212" spans="1:10" ht="15" customHeight="1">
      <c r="A212" s="2"/>
      <c r="B212" s="35"/>
      <c r="C212" s="64"/>
      <c r="D212" s="143" t="s">
        <v>18</v>
      </c>
      <c r="E212" s="144"/>
      <c r="F212" s="137" t="s">
        <v>136</v>
      </c>
      <c r="G212" s="137"/>
      <c r="H212" s="137"/>
      <c r="I212" s="137"/>
      <c r="J212" s="138"/>
    </row>
    <row r="213" spans="1:10" ht="16.2" customHeight="1" thickBot="1">
      <c r="A213" s="2"/>
      <c r="B213" s="35"/>
      <c r="C213" s="64"/>
      <c r="D213" s="147" t="s">
        <v>13</v>
      </c>
      <c r="E213" s="148"/>
      <c r="F213" s="141" t="s">
        <v>137</v>
      </c>
      <c r="G213" s="141"/>
      <c r="H213" s="141"/>
      <c r="I213" s="141"/>
      <c r="J213" s="142"/>
    </row>
    <row r="214" spans="1:10" ht="15" customHeight="1" thickBot="1">
      <c r="A214" s="2"/>
      <c r="B214" s="35"/>
      <c r="C214" s="64"/>
      <c r="D214" s="157" t="s">
        <v>23</v>
      </c>
      <c r="E214" s="158"/>
      <c r="F214" s="158"/>
      <c r="G214" s="158"/>
      <c r="H214" s="158"/>
      <c r="I214" s="158"/>
      <c r="J214" s="159"/>
    </row>
    <row r="215" spans="1:10" ht="16.2" customHeight="1" thickBot="1">
      <c r="A215" s="2"/>
      <c r="B215" s="35"/>
      <c r="C215" s="64"/>
      <c r="D215" s="163" t="s">
        <v>138</v>
      </c>
      <c r="E215" s="164"/>
      <c r="F215" s="164"/>
      <c r="G215" s="164"/>
      <c r="H215" s="164"/>
      <c r="I215" s="164"/>
      <c r="J215" s="165"/>
    </row>
    <row r="216" spans="1:10" ht="16.2" thickBot="1">
      <c r="A216" s="2"/>
      <c r="B216" s="35"/>
      <c r="C216" s="64"/>
      <c r="D216" s="131" t="s">
        <v>25</v>
      </c>
      <c r="E216" s="132"/>
      <c r="F216" s="132"/>
      <c r="G216" s="132"/>
      <c r="H216" s="132"/>
      <c r="I216" s="132"/>
      <c r="J216" s="133"/>
    </row>
    <row r="217" spans="1:10">
      <c r="A217" s="2"/>
      <c r="B217" s="35"/>
      <c r="C217" s="64"/>
      <c r="D217" s="134" t="s">
        <v>65</v>
      </c>
      <c r="E217" s="135"/>
      <c r="F217" s="135"/>
      <c r="G217" s="135"/>
      <c r="H217" s="135"/>
      <c r="I217" s="135"/>
      <c r="J217" s="136"/>
    </row>
    <row r="218" spans="1:10">
      <c r="A218" s="2"/>
      <c r="B218" s="35"/>
      <c r="C218" s="64"/>
      <c r="D218" s="163" t="s">
        <v>139</v>
      </c>
      <c r="E218" s="164"/>
      <c r="F218" s="164"/>
      <c r="G218" s="164"/>
      <c r="H218" s="164"/>
      <c r="I218" s="164"/>
      <c r="J218" s="165"/>
    </row>
    <row r="219" spans="1:10">
      <c r="A219" s="2"/>
      <c r="B219" s="35"/>
      <c r="C219" s="64"/>
      <c r="D219" s="163" t="s">
        <v>140</v>
      </c>
      <c r="E219" s="164"/>
      <c r="F219" s="164"/>
      <c r="G219" s="164"/>
      <c r="H219" s="164"/>
      <c r="I219" s="164"/>
      <c r="J219" s="165"/>
    </row>
    <row r="220" spans="1:10" ht="30" customHeight="1" thickBot="1">
      <c r="A220" s="2"/>
      <c r="B220" s="35"/>
      <c r="C220" s="64"/>
      <c r="D220" s="166" t="s">
        <v>141</v>
      </c>
      <c r="E220" s="167"/>
      <c r="F220" s="167"/>
      <c r="G220" s="167"/>
      <c r="H220" s="167"/>
      <c r="I220" s="167"/>
      <c r="J220" s="168"/>
    </row>
    <row r="221" spans="1:10" ht="4.8" customHeight="1" thickBot="1">
      <c r="A221" s="2"/>
      <c r="B221" s="35"/>
      <c r="C221" s="64"/>
      <c r="D221" s="64"/>
      <c r="E221" s="64"/>
      <c r="F221" s="64"/>
      <c r="G221" s="64"/>
      <c r="H221" s="64"/>
      <c r="I221" s="64"/>
      <c r="J221" s="64"/>
    </row>
    <row r="222" spans="1:10" ht="17.399999999999999">
      <c r="A222" s="2"/>
      <c r="B222" s="35"/>
      <c r="C222" s="64"/>
      <c r="D222" s="26" t="s">
        <v>2</v>
      </c>
      <c r="E222" s="124" t="s">
        <v>142</v>
      </c>
      <c r="F222" s="124"/>
      <c r="G222" s="124"/>
      <c r="H222" s="124"/>
      <c r="I222" s="124"/>
      <c r="J222" s="125"/>
    </row>
    <row r="223" spans="1:10">
      <c r="A223" s="2"/>
      <c r="B223" s="35"/>
      <c r="C223" s="64"/>
      <c r="D223" s="27" t="s">
        <v>5</v>
      </c>
      <c r="E223" s="126" t="s">
        <v>6</v>
      </c>
      <c r="F223" s="126"/>
      <c r="G223" s="126"/>
      <c r="H223" s="126"/>
      <c r="I223" s="126"/>
      <c r="J223" s="127"/>
    </row>
    <row r="224" spans="1:10" ht="15" thickBot="1">
      <c r="A224" s="2"/>
      <c r="B224" s="35"/>
      <c r="C224" s="64"/>
      <c r="D224" s="27" t="s">
        <v>7</v>
      </c>
      <c r="E224" s="128" t="s">
        <v>143</v>
      </c>
      <c r="F224" s="128"/>
      <c r="G224" s="128"/>
      <c r="H224" s="128"/>
      <c r="I224" s="128"/>
      <c r="J224" s="129"/>
    </row>
    <row r="225" spans="1:10" ht="16.2" thickBot="1">
      <c r="A225" s="2"/>
      <c r="B225" s="35"/>
      <c r="C225" s="64"/>
      <c r="D225" s="149" t="s">
        <v>17</v>
      </c>
      <c r="E225" s="150"/>
      <c r="F225" s="150"/>
      <c r="G225" s="150"/>
      <c r="H225" s="150"/>
      <c r="I225" s="150"/>
      <c r="J225" s="151"/>
    </row>
    <row r="226" spans="1:10">
      <c r="A226" s="2"/>
      <c r="B226" s="35"/>
      <c r="C226" s="64"/>
      <c r="D226" s="143" t="s">
        <v>18</v>
      </c>
      <c r="E226" s="144"/>
      <c r="F226" s="137" t="s">
        <v>144</v>
      </c>
      <c r="G226" s="137"/>
      <c r="H226" s="137"/>
      <c r="I226" s="137"/>
      <c r="J226" s="138"/>
    </row>
    <row r="227" spans="1:10" ht="15" thickBot="1">
      <c r="A227" s="2"/>
      <c r="B227" s="35"/>
      <c r="C227" s="64"/>
      <c r="D227" s="147" t="s">
        <v>13</v>
      </c>
      <c r="E227" s="148"/>
      <c r="F227" s="141" t="s">
        <v>145</v>
      </c>
      <c r="G227" s="141"/>
      <c r="H227" s="141"/>
      <c r="I227" s="141"/>
      <c r="J227" s="142"/>
    </row>
    <row r="228" spans="1:10" ht="16.2" thickBot="1">
      <c r="A228" s="2"/>
      <c r="B228" s="35"/>
      <c r="C228" s="64"/>
      <c r="D228" s="157" t="s">
        <v>23</v>
      </c>
      <c r="E228" s="158"/>
      <c r="F228" s="158"/>
      <c r="G228" s="158"/>
      <c r="H228" s="158"/>
      <c r="I228" s="158"/>
      <c r="J228" s="159"/>
    </row>
    <row r="229" spans="1:10" ht="30.6" customHeight="1" thickBot="1">
      <c r="A229" s="2"/>
      <c r="B229" s="35"/>
      <c r="C229" s="64"/>
      <c r="D229" s="163" t="s">
        <v>146</v>
      </c>
      <c r="E229" s="164"/>
      <c r="F229" s="164"/>
      <c r="G229" s="164"/>
      <c r="H229" s="164"/>
      <c r="I229" s="164"/>
      <c r="J229" s="165"/>
    </row>
    <row r="230" spans="1:10" ht="16.2" thickBot="1">
      <c r="A230" s="2"/>
      <c r="B230" s="35"/>
      <c r="C230" s="64"/>
      <c r="D230" s="131" t="s">
        <v>25</v>
      </c>
      <c r="E230" s="132"/>
      <c r="F230" s="132"/>
      <c r="G230" s="132"/>
      <c r="H230" s="132"/>
      <c r="I230" s="132"/>
      <c r="J230" s="133"/>
    </row>
    <row r="231" spans="1:10">
      <c r="A231" s="2"/>
      <c r="B231" s="35"/>
      <c r="C231" s="64"/>
      <c r="D231" s="134" t="s">
        <v>65</v>
      </c>
      <c r="E231" s="135"/>
      <c r="F231" s="135"/>
      <c r="G231" s="135"/>
      <c r="H231" s="135"/>
      <c r="I231" s="135"/>
      <c r="J231" s="136"/>
    </row>
    <row r="232" spans="1:10" ht="59.4" customHeight="1" thickBot="1">
      <c r="A232" s="2"/>
      <c r="B232" s="35"/>
      <c r="C232" s="64"/>
      <c r="D232" s="166" t="s">
        <v>147</v>
      </c>
      <c r="E232" s="167"/>
      <c r="F232" s="167"/>
      <c r="G232" s="167"/>
      <c r="H232" s="167"/>
      <c r="I232" s="167"/>
      <c r="J232" s="168"/>
    </row>
    <row r="233" spans="1:10" ht="4.8" customHeight="1">
      <c r="A233" s="2"/>
      <c r="B233" s="35"/>
      <c r="C233" s="64"/>
      <c r="D233" s="64"/>
      <c r="E233" s="64"/>
      <c r="F233" s="64"/>
      <c r="G233" s="64"/>
      <c r="H233" s="64"/>
      <c r="I233" s="64"/>
      <c r="J233" s="64"/>
    </row>
    <row r="234" spans="1:10" ht="7.8" customHeight="1">
      <c r="A234" s="2"/>
      <c r="B234" s="35"/>
      <c r="C234" s="35"/>
      <c r="D234" s="35"/>
      <c r="E234" s="35"/>
      <c r="F234" s="35"/>
      <c r="G234" s="35"/>
      <c r="H234" s="35"/>
      <c r="I234" s="35"/>
      <c r="J234" s="35"/>
    </row>
  </sheetData>
  <mergeCells count="249">
    <mergeCell ref="D229:J229"/>
    <mergeCell ref="D230:J230"/>
    <mergeCell ref="D231:J231"/>
    <mergeCell ref="D232:J232"/>
    <mergeCell ref="D225:J225"/>
    <mergeCell ref="D226:E226"/>
    <mergeCell ref="F226:J226"/>
    <mergeCell ref="D227:E227"/>
    <mergeCell ref="F227:J227"/>
    <mergeCell ref="D228:J228"/>
    <mergeCell ref="D220:J220"/>
    <mergeCell ref="D218:J218"/>
    <mergeCell ref="D219:J219"/>
    <mergeCell ref="E222:J222"/>
    <mergeCell ref="E223:J223"/>
    <mergeCell ref="E224:J224"/>
    <mergeCell ref="D214:J214"/>
    <mergeCell ref="D215:J215"/>
    <mergeCell ref="D216:J216"/>
    <mergeCell ref="D217:J217"/>
    <mergeCell ref="E210:J210"/>
    <mergeCell ref="D211:J211"/>
    <mergeCell ref="D213:E213"/>
    <mergeCell ref="F213:J213"/>
    <mergeCell ref="E208:J208"/>
    <mergeCell ref="E209:J209"/>
    <mergeCell ref="D212:E212"/>
    <mergeCell ref="F212:J212"/>
    <mergeCell ref="D201:J201"/>
    <mergeCell ref="D202:J202"/>
    <mergeCell ref="D203:J203"/>
    <mergeCell ref="D204:J204"/>
    <mergeCell ref="D205:J205"/>
    <mergeCell ref="E196:J196"/>
    <mergeCell ref="E197:J197"/>
    <mergeCell ref="D198:J198"/>
    <mergeCell ref="D199:E199"/>
    <mergeCell ref="F199:J199"/>
    <mergeCell ref="D200:E200"/>
    <mergeCell ref="F200:J200"/>
    <mergeCell ref="D192:J192"/>
    <mergeCell ref="D193:J193"/>
    <mergeCell ref="E195:J195"/>
    <mergeCell ref="E187:J187"/>
    <mergeCell ref="E188:J188"/>
    <mergeCell ref="D189:J189"/>
    <mergeCell ref="D190:E190"/>
    <mergeCell ref="F190:J190"/>
    <mergeCell ref="D191:E191"/>
    <mergeCell ref="F191:J191"/>
    <mergeCell ref="D180:J180"/>
    <mergeCell ref="D181:J181"/>
    <mergeCell ref="D182:J182"/>
    <mergeCell ref="D183:J183"/>
    <mergeCell ref="D184:J184"/>
    <mergeCell ref="E186:J186"/>
    <mergeCell ref="E175:J175"/>
    <mergeCell ref="E176:J176"/>
    <mergeCell ref="D177:J177"/>
    <mergeCell ref="D178:E178"/>
    <mergeCell ref="F178:J178"/>
    <mergeCell ref="D179:E179"/>
    <mergeCell ref="F179:J179"/>
    <mergeCell ref="D170:J170"/>
    <mergeCell ref="D171:J171"/>
    <mergeCell ref="D172:J172"/>
    <mergeCell ref="E174:J174"/>
    <mergeCell ref="D166:E166"/>
    <mergeCell ref="F166:J166"/>
    <mergeCell ref="D167:E167"/>
    <mergeCell ref="F167:J167"/>
    <mergeCell ref="D168:J168"/>
    <mergeCell ref="D169:J169"/>
    <mergeCell ref="D157:J157"/>
    <mergeCell ref="E162:J162"/>
    <mergeCell ref="E163:J163"/>
    <mergeCell ref="E164:J164"/>
    <mergeCell ref="D165:J165"/>
    <mergeCell ref="D153:J153"/>
    <mergeCell ref="D154:J154"/>
    <mergeCell ref="D155:J155"/>
    <mergeCell ref="D156:J156"/>
    <mergeCell ref="D149:J149"/>
    <mergeCell ref="D150:E150"/>
    <mergeCell ref="F150:J150"/>
    <mergeCell ref="D151:E151"/>
    <mergeCell ref="F151:J151"/>
    <mergeCell ref="D152:E152"/>
    <mergeCell ref="F152:J152"/>
    <mergeCell ref="D109:J109"/>
    <mergeCell ref="D110:J110"/>
    <mergeCell ref="D111:J111"/>
    <mergeCell ref="D112:J112"/>
    <mergeCell ref="D113:J113"/>
    <mergeCell ref="E116:J116"/>
    <mergeCell ref="D144:J144"/>
    <mergeCell ref="F120:J120"/>
    <mergeCell ref="F121:J121"/>
    <mergeCell ref="D142:J142"/>
    <mergeCell ref="F135:J135"/>
    <mergeCell ref="F136:J136"/>
    <mergeCell ref="D137:J137"/>
    <mergeCell ref="D138:J138"/>
    <mergeCell ref="D139:J139"/>
    <mergeCell ref="D140:J140"/>
    <mergeCell ref="E130:J130"/>
    <mergeCell ref="E131:J131"/>
    <mergeCell ref="E132:J132"/>
    <mergeCell ref="D133:J133"/>
    <mergeCell ref="D141:J141"/>
    <mergeCell ref="D143:J143"/>
    <mergeCell ref="D85:J85"/>
    <mergeCell ref="D86:J86"/>
    <mergeCell ref="D87:J87"/>
    <mergeCell ref="D88:J88"/>
    <mergeCell ref="E90:J90"/>
    <mergeCell ref="E91:J91"/>
    <mergeCell ref="E92:J92"/>
    <mergeCell ref="D93:J93"/>
    <mergeCell ref="D94:E94"/>
    <mergeCell ref="F94:J94"/>
    <mergeCell ref="D43:J43"/>
    <mergeCell ref="D44:J44"/>
    <mergeCell ref="D45:J45"/>
    <mergeCell ref="D46:J46"/>
    <mergeCell ref="D42:J42"/>
    <mergeCell ref="D38:J38"/>
    <mergeCell ref="D41:E41"/>
    <mergeCell ref="F41:J41"/>
    <mergeCell ref="D74:J74"/>
    <mergeCell ref="E62:J62"/>
    <mergeCell ref="E63:J63"/>
    <mergeCell ref="E64:J64"/>
    <mergeCell ref="D66:E66"/>
    <mergeCell ref="D67:E67"/>
    <mergeCell ref="D65:J65"/>
    <mergeCell ref="F66:J66"/>
    <mergeCell ref="F67:J67"/>
    <mergeCell ref="D68:E68"/>
    <mergeCell ref="F68:J68"/>
    <mergeCell ref="D69:J69"/>
    <mergeCell ref="D59:J59"/>
    <mergeCell ref="D52:E52"/>
    <mergeCell ref="D53:E53"/>
    <mergeCell ref="D54:E54"/>
    <mergeCell ref="D30:J30"/>
    <mergeCell ref="D31:J31"/>
    <mergeCell ref="D32:J32"/>
    <mergeCell ref="D33:J33"/>
    <mergeCell ref="D39:E39"/>
    <mergeCell ref="D40:E40"/>
    <mergeCell ref="F39:J39"/>
    <mergeCell ref="F40:J40"/>
    <mergeCell ref="E35:J35"/>
    <mergeCell ref="E36:J36"/>
    <mergeCell ref="E37:J37"/>
    <mergeCell ref="D27:J27"/>
    <mergeCell ref="D28:J28"/>
    <mergeCell ref="D29:J29"/>
    <mergeCell ref="E6:J6"/>
    <mergeCell ref="E7:J7"/>
    <mergeCell ref="D9:E9"/>
    <mergeCell ref="D10:E10"/>
    <mergeCell ref="D11:E11"/>
    <mergeCell ref="F9:J9"/>
    <mergeCell ref="F10:J10"/>
    <mergeCell ref="D12:J12"/>
    <mergeCell ref="D13:J13"/>
    <mergeCell ref="D16:J16"/>
    <mergeCell ref="D17:J17"/>
    <mergeCell ref="D18:J18"/>
    <mergeCell ref="D14:J14"/>
    <mergeCell ref="E148:J148"/>
    <mergeCell ref="D134:E134"/>
    <mergeCell ref="D135:E135"/>
    <mergeCell ref="D136:E136"/>
    <mergeCell ref="F134:J134"/>
    <mergeCell ref="D127:J127"/>
    <mergeCell ref="D128:J128"/>
    <mergeCell ref="E117:J117"/>
    <mergeCell ref="E118:J118"/>
    <mergeCell ref="D120:E120"/>
    <mergeCell ref="D121:E121"/>
    <mergeCell ref="D119:J119"/>
    <mergeCell ref="D122:J122"/>
    <mergeCell ref="D123:J123"/>
    <mergeCell ref="D124:J124"/>
    <mergeCell ref="D125:J125"/>
    <mergeCell ref="D126:J126"/>
    <mergeCell ref="E146:J146"/>
    <mergeCell ref="E147:J147"/>
    <mergeCell ref="D107:E107"/>
    <mergeCell ref="D108:E108"/>
    <mergeCell ref="F107:J107"/>
    <mergeCell ref="F108:J108"/>
    <mergeCell ref="E104:J104"/>
    <mergeCell ref="E105:J105"/>
    <mergeCell ref="D106:J106"/>
    <mergeCell ref="D95:E95"/>
    <mergeCell ref="D96:E96"/>
    <mergeCell ref="F95:J95"/>
    <mergeCell ref="F96:J96"/>
    <mergeCell ref="D97:J97"/>
    <mergeCell ref="D98:J98"/>
    <mergeCell ref="D99:J99"/>
    <mergeCell ref="D100:J100"/>
    <mergeCell ref="D101:J101"/>
    <mergeCell ref="E103:J103"/>
    <mergeCell ref="D55:J55"/>
    <mergeCell ref="D56:J56"/>
    <mergeCell ref="D82:E82"/>
    <mergeCell ref="F82:J82"/>
    <mergeCell ref="D83:J83"/>
    <mergeCell ref="D84:J84"/>
    <mergeCell ref="D80:J80"/>
    <mergeCell ref="D81:E81"/>
    <mergeCell ref="F81:J81"/>
    <mergeCell ref="D70:J70"/>
    <mergeCell ref="D71:J71"/>
    <mergeCell ref="D72:J72"/>
    <mergeCell ref="D73:J73"/>
    <mergeCell ref="D75:J75"/>
    <mergeCell ref="E77:J77"/>
    <mergeCell ref="E78:J78"/>
    <mergeCell ref="E79:J79"/>
    <mergeCell ref="E5:J5"/>
    <mergeCell ref="E20:J20"/>
    <mergeCell ref="E21:J21"/>
    <mergeCell ref="E22:J22"/>
    <mergeCell ref="B2:J2"/>
    <mergeCell ref="D57:J57"/>
    <mergeCell ref="D58:J58"/>
    <mergeCell ref="D8:J8"/>
    <mergeCell ref="F24:J24"/>
    <mergeCell ref="F25:J25"/>
    <mergeCell ref="F26:J26"/>
    <mergeCell ref="D24:E24"/>
    <mergeCell ref="D25:E25"/>
    <mergeCell ref="D26:E26"/>
    <mergeCell ref="D23:J23"/>
    <mergeCell ref="D15:J15"/>
    <mergeCell ref="F11:J11"/>
    <mergeCell ref="F52:J52"/>
    <mergeCell ref="E48:J48"/>
    <mergeCell ref="E49:J49"/>
    <mergeCell ref="E50:J50"/>
    <mergeCell ref="D51:J51"/>
    <mergeCell ref="F53:J53"/>
    <mergeCell ref="F54:J54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29498-0CF9-4F99-8E4B-A08A99BDCFD0}">
  <sheetPr>
    <tabColor rgb="FFCCCCFF"/>
  </sheetPr>
  <dimension ref="A1:M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customWidth="1"/>
    <col min="2" max="2" width="20.77734375" customWidth="1"/>
    <col min="3" max="3" width="21.88671875" customWidth="1"/>
    <col min="4" max="4" width="11" customWidth="1"/>
    <col min="5" max="5" width="20.6640625" customWidth="1"/>
    <col min="6" max="6" width="12.33203125" customWidth="1"/>
  </cols>
  <sheetData>
    <row r="1" spans="1:13" ht="15" thickBot="1">
      <c r="A1" s="5"/>
      <c r="B1" s="24" t="s">
        <v>14</v>
      </c>
      <c r="C1" s="5"/>
      <c r="D1" s="5"/>
      <c r="E1" s="5"/>
      <c r="F1" s="5"/>
    </row>
    <row r="2" spans="1:13" ht="17.399999999999999">
      <c r="A2" s="5"/>
      <c r="B2" s="26" t="s">
        <v>15</v>
      </c>
      <c r="C2" s="32" t="s">
        <v>153</v>
      </c>
      <c r="D2" s="11"/>
      <c r="E2" s="11"/>
      <c r="F2" s="12"/>
    </row>
    <row r="3" spans="1:13" ht="17.399999999999999">
      <c r="A3" s="5"/>
      <c r="B3" s="22" t="s">
        <v>0</v>
      </c>
      <c r="C3" s="3" t="s">
        <v>154</v>
      </c>
      <c r="D3" s="1"/>
      <c r="E3" s="1"/>
      <c r="F3" s="23"/>
    </row>
    <row r="4" spans="1:13" ht="17.399999999999999">
      <c r="A4" s="5"/>
      <c r="B4" s="22" t="s">
        <v>2</v>
      </c>
      <c r="C4" s="3" t="s">
        <v>142</v>
      </c>
      <c r="D4" s="1"/>
      <c r="E4" s="1"/>
      <c r="F4" s="13"/>
    </row>
    <row r="5" spans="1:13">
      <c r="A5" s="5"/>
      <c r="B5" s="14" t="s">
        <v>4</v>
      </c>
      <c r="C5" s="7" t="s">
        <v>4</v>
      </c>
      <c r="D5" s="7"/>
      <c r="E5" s="7"/>
      <c r="F5" s="15" t="s">
        <v>11</v>
      </c>
      <c r="H5" s="4"/>
      <c r="I5" s="4"/>
      <c r="J5" s="4"/>
      <c r="K5" s="4"/>
      <c r="L5" s="4"/>
      <c r="M5" s="4"/>
    </row>
    <row r="6" spans="1:13" ht="16.2" customHeight="1">
      <c r="A6" s="5"/>
      <c r="B6" s="16" t="s">
        <v>9</v>
      </c>
      <c r="C6" s="8" t="s">
        <v>10</v>
      </c>
      <c r="D6" s="8"/>
      <c r="E6" s="8"/>
      <c r="F6" s="17" t="s">
        <v>12</v>
      </c>
      <c r="H6" s="4"/>
      <c r="I6" s="4"/>
      <c r="J6" s="4"/>
      <c r="K6" s="4"/>
      <c r="L6" s="4"/>
      <c r="M6" s="4"/>
    </row>
    <row r="7" spans="1:13">
      <c r="A7" s="5"/>
      <c r="B7" s="18" t="s">
        <v>222</v>
      </c>
      <c r="C7" s="99" t="s">
        <v>18</v>
      </c>
      <c r="D7" s="9"/>
      <c r="E7" s="9"/>
      <c r="F7" s="41">
        <f>IF(C7="Condição de seguridade",1,(IF(C7="Condição de inseguridade",0,"")))</f>
        <v>1</v>
      </c>
      <c r="H7" s="4"/>
      <c r="I7" s="4"/>
      <c r="J7" s="4"/>
      <c r="K7" s="4"/>
      <c r="L7" s="4"/>
      <c r="M7" s="4"/>
    </row>
    <row r="8" spans="1:13" ht="15" customHeight="1">
      <c r="A8" s="5"/>
      <c r="B8" s="18" t="s">
        <v>223</v>
      </c>
      <c r="C8" s="6" t="s">
        <v>18</v>
      </c>
      <c r="D8" s="9"/>
      <c r="E8" s="9"/>
      <c r="F8" s="41">
        <f t="shared" ref="F8:F71" si="0">IF(C8="Condição de seguridade",1,(IF(C8="Condição de inseguridade",0,"")))</f>
        <v>1</v>
      </c>
      <c r="H8" s="4"/>
      <c r="I8" s="4"/>
      <c r="J8" s="10"/>
      <c r="K8" s="4"/>
      <c r="L8" s="4"/>
      <c r="M8" s="4"/>
    </row>
    <row r="9" spans="1:13">
      <c r="A9" s="5"/>
      <c r="B9" s="18" t="s">
        <v>224</v>
      </c>
      <c r="C9" s="6" t="s">
        <v>13</v>
      </c>
      <c r="D9" s="9"/>
      <c r="E9" s="9"/>
      <c r="F9" s="41">
        <f t="shared" si="0"/>
        <v>0</v>
      </c>
      <c r="H9" s="4"/>
      <c r="I9" s="4"/>
      <c r="J9" s="4"/>
      <c r="K9" s="4"/>
      <c r="L9" s="4"/>
      <c r="M9" s="4"/>
    </row>
    <row r="10" spans="1:13">
      <c r="A10" s="5"/>
      <c r="B10" s="18"/>
      <c r="C10" s="6"/>
      <c r="D10" s="9"/>
      <c r="E10" s="9"/>
      <c r="F10" s="41" t="str">
        <f t="shared" si="0"/>
        <v/>
      </c>
      <c r="H10" s="4"/>
      <c r="I10" s="4"/>
      <c r="J10" s="4"/>
      <c r="K10" s="4"/>
      <c r="L10" s="4"/>
      <c r="M10" s="4"/>
    </row>
    <row r="11" spans="1:13">
      <c r="A11" s="5"/>
      <c r="B11" s="18"/>
      <c r="C11" s="6"/>
      <c r="D11" s="9"/>
      <c r="E11" s="9"/>
      <c r="F11" s="41" t="str">
        <f t="shared" si="0"/>
        <v/>
      </c>
      <c r="H11" s="4"/>
      <c r="I11" s="4"/>
      <c r="J11" s="4"/>
      <c r="K11" s="4"/>
      <c r="L11" s="4"/>
      <c r="M11" s="4"/>
    </row>
    <row r="12" spans="1:13">
      <c r="A12" s="5"/>
      <c r="B12" s="18"/>
      <c r="C12" s="6"/>
      <c r="D12" s="9"/>
      <c r="E12" s="9"/>
      <c r="F12" s="41" t="str">
        <f t="shared" si="0"/>
        <v/>
      </c>
      <c r="H12" s="4"/>
      <c r="I12" s="4"/>
      <c r="J12" s="4"/>
      <c r="K12" s="4"/>
      <c r="L12" s="4"/>
      <c r="M12" s="4"/>
    </row>
    <row r="13" spans="1:13">
      <c r="A13" s="5"/>
      <c r="B13" s="18"/>
      <c r="C13" s="6"/>
      <c r="D13" s="9"/>
      <c r="E13" s="9"/>
      <c r="F13" s="41" t="str">
        <f t="shared" si="0"/>
        <v/>
      </c>
      <c r="H13" s="4"/>
      <c r="I13" s="4"/>
      <c r="J13" s="4"/>
      <c r="K13" s="4"/>
      <c r="L13" s="4"/>
      <c r="M13" s="4"/>
    </row>
    <row r="14" spans="1:13">
      <c r="A14" s="5"/>
      <c r="B14" s="18"/>
      <c r="C14" s="6"/>
      <c r="D14" s="9"/>
      <c r="E14" s="9"/>
      <c r="F14" s="41" t="str">
        <f t="shared" si="0"/>
        <v/>
      </c>
      <c r="H14" s="4"/>
      <c r="I14" s="4"/>
      <c r="J14" s="4"/>
      <c r="K14" s="4"/>
      <c r="L14" s="4"/>
      <c r="M14" s="4"/>
    </row>
    <row r="15" spans="1:13">
      <c r="A15" s="5"/>
      <c r="B15" s="18"/>
      <c r="C15" s="6"/>
      <c r="D15" s="9"/>
      <c r="E15" s="9"/>
      <c r="F15" s="41" t="str">
        <f t="shared" si="0"/>
        <v/>
      </c>
      <c r="H15" s="4"/>
      <c r="I15" s="4"/>
      <c r="J15" s="4"/>
      <c r="K15" s="4"/>
      <c r="L15" s="4"/>
      <c r="M15" s="4"/>
    </row>
    <row r="16" spans="1:13">
      <c r="A16" s="5"/>
      <c r="B16" s="18"/>
      <c r="C16" s="6"/>
      <c r="D16" s="9"/>
      <c r="E16" s="9"/>
      <c r="F16" s="41" t="str">
        <f t="shared" si="0"/>
        <v/>
      </c>
      <c r="H16" s="4"/>
      <c r="I16" s="4"/>
      <c r="J16" s="4"/>
      <c r="K16" s="4"/>
      <c r="L16" s="4"/>
      <c r="M16" s="4"/>
    </row>
    <row r="17" spans="1:13">
      <c r="A17" s="5"/>
      <c r="B17" s="18"/>
      <c r="C17" s="6"/>
      <c r="D17" s="9"/>
      <c r="E17" s="9"/>
      <c r="F17" s="41" t="str">
        <f t="shared" si="0"/>
        <v/>
      </c>
      <c r="H17" s="4"/>
      <c r="I17" s="4"/>
      <c r="J17" s="4"/>
      <c r="K17" s="4"/>
      <c r="L17" s="4"/>
      <c r="M17" s="4"/>
    </row>
    <row r="18" spans="1:13">
      <c r="A18" s="5"/>
      <c r="B18" s="18"/>
      <c r="C18" s="6"/>
      <c r="D18" s="9"/>
      <c r="E18" s="9"/>
      <c r="F18" s="41" t="str">
        <f t="shared" si="0"/>
        <v/>
      </c>
    </row>
    <row r="19" spans="1:13">
      <c r="A19" s="5"/>
      <c r="B19" s="18"/>
      <c r="C19" s="6"/>
      <c r="D19" s="9"/>
      <c r="E19" s="9"/>
      <c r="F19" s="41" t="str">
        <f t="shared" si="0"/>
        <v/>
      </c>
    </row>
    <row r="20" spans="1:13">
      <c r="A20" s="5"/>
      <c r="B20" s="18"/>
      <c r="C20" s="6"/>
      <c r="D20" s="9"/>
      <c r="E20" s="9"/>
      <c r="F20" s="41" t="str">
        <f t="shared" si="0"/>
        <v/>
      </c>
    </row>
    <row r="21" spans="1:13">
      <c r="A21" s="5"/>
      <c r="B21" s="18"/>
      <c r="C21" s="6"/>
      <c r="D21" s="9"/>
      <c r="E21" s="9"/>
      <c r="F21" s="41" t="str">
        <f t="shared" si="0"/>
        <v/>
      </c>
    </row>
    <row r="22" spans="1:13">
      <c r="A22" s="5"/>
      <c r="B22" s="18"/>
      <c r="C22" s="6"/>
      <c r="D22" s="9"/>
      <c r="E22" s="9"/>
      <c r="F22" s="41" t="str">
        <f t="shared" si="0"/>
        <v/>
      </c>
    </row>
    <row r="23" spans="1:13">
      <c r="A23" s="2"/>
      <c r="B23" s="18"/>
      <c r="C23" s="6"/>
      <c r="D23" s="9"/>
      <c r="E23" s="9"/>
      <c r="F23" s="41" t="str">
        <f t="shared" si="0"/>
        <v/>
      </c>
    </row>
    <row r="24" spans="1:13">
      <c r="A24" s="2"/>
      <c r="B24" s="18"/>
      <c r="C24" s="6"/>
      <c r="D24" s="9"/>
      <c r="E24" s="9"/>
      <c r="F24" s="41" t="str">
        <f t="shared" si="0"/>
        <v/>
      </c>
    </row>
    <row r="25" spans="1:13">
      <c r="A25" s="2"/>
      <c r="B25" s="18"/>
      <c r="C25" s="6"/>
      <c r="D25" s="9"/>
      <c r="E25" s="9"/>
      <c r="F25" s="41" t="str">
        <f t="shared" si="0"/>
        <v/>
      </c>
    </row>
    <row r="26" spans="1:13">
      <c r="A26" s="2"/>
      <c r="B26" s="18"/>
      <c r="C26" s="6"/>
      <c r="D26" s="9"/>
      <c r="E26" s="9"/>
      <c r="F26" s="41" t="str">
        <f t="shared" si="0"/>
        <v/>
      </c>
    </row>
    <row r="27" spans="1:13">
      <c r="A27" s="2"/>
      <c r="B27" s="18"/>
      <c r="C27" s="6"/>
      <c r="D27" s="9"/>
      <c r="E27" s="9"/>
      <c r="F27" s="41" t="str">
        <f t="shared" si="0"/>
        <v/>
      </c>
    </row>
    <row r="28" spans="1:13">
      <c r="A28" s="2"/>
      <c r="B28" s="18"/>
      <c r="C28" s="6"/>
      <c r="D28" s="9"/>
      <c r="E28" s="9"/>
      <c r="F28" s="41" t="str">
        <f t="shared" si="0"/>
        <v/>
      </c>
    </row>
    <row r="29" spans="1:13">
      <c r="A29" s="2"/>
      <c r="B29" s="18"/>
      <c r="C29" s="6"/>
      <c r="D29" s="9"/>
      <c r="E29" s="9"/>
      <c r="F29" s="41" t="str">
        <f t="shared" si="0"/>
        <v/>
      </c>
    </row>
    <row r="30" spans="1:13">
      <c r="A30" s="2"/>
      <c r="B30" s="18"/>
      <c r="C30" s="6"/>
      <c r="D30" s="9"/>
      <c r="E30" s="9"/>
      <c r="F30" s="41" t="str">
        <f t="shared" si="0"/>
        <v/>
      </c>
    </row>
    <row r="31" spans="1:13">
      <c r="A31" s="2"/>
      <c r="B31" s="18"/>
      <c r="C31" s="6"/>
      <c r="D31" s="9"/>
      <c r="E31" s="9"/>
      <c r="F31" s="41" t="str">
        <f t="shared" si="0"/>
        <v/>
      </c>
    </row>
    <row r="32" spans="1:13">
      <c r="A32" s="2"/>
      <c r="B32" s="18"/>
      <c r="C32" s="6"/>
      <c r="D32" s="9"/>
      <c r="E32" s="9"/>
      <c r="F32" s="41" t="str">
        <f t="shared" si="0"/>
        <v/>
      </c>
    </row>
    <row r="33" spans="1:6">
      <c r="A33" s="2"/>
      <c r="B33" s="18"/>
      <c r="C33" s="6"/>
      <c r="D33" s="9"/>
      <c r="E33" s="9"/>
      <c r="F33" s="41" t="str">
        <f t="shared" si="0"/>
        <v/>
      </c>
    </row>
    <row r="34" spans="1:6">
      <c r="A34" s="2"/>
      <c r="B34" s="18"/>
      <c r="C34" s="6"/>
      <c r="D34" s="9"/>
      <c r="E34" s="9"/>
      <c r="F34" s="41" t="str">
        <f t="shared" si="0"/>
        <v/>
      </c>
    </row>
    <row r="35" spans="1:6">
      <c r="A35" s="2"/>
      <c r="B35" s="18"/>
      <c r="C35" s="6"/>
      <c r="D35" s="9"/>
      <c r="E35" s="9"/>
      <c r="F35" s="41" t="str">
        <f t="shared" si="0"/>
        <v/>
      </c>
    </row>
    <row r="36" spans="1:6">
      <c r="A36" s="2"/>
      <c r="B36" s="18"/>
      <c r="C36" s="6"/>
      <c r="D36" s="9"/>
      <c r="E36" s="9"/>
      <c r="F36" s="41" t="str">
        <f t="shared" si="0"/>
        <v/>
      </c>
    </row>
    <row r="37" spans="1:6">
      <c r="A37" s="2"/>
      <c r="B37" s="18"/>
      <c r="C37" s="6"/>
      <c r="D37" s="9"/>
      <c r="E37" s="9"/>
      <c r="F37" s="41" t="str">
        <f t="shared" si="0"/>
        <v/>
      </c>
    </row>
    <row r="38" spans="1:6">
      <c r="A38" s="2"/>
      <c r="B38" s="18"/>
      <c r="C38" s="6"/>
      <c r="D38" s="9"/>
      <c r="E38" s="9"/>
      <c r="F38" s="41" t="str">
        <f t="shared" si="0"/>
        <v/>
      </c>
    </row>
    <row r="39" spans="1:6">
      <c r="A39" s="2"/>
      <c r="B39" s="18"/>
      <c r="C39" s="6"/>
      <c r="D39" s="9"/>
      <c r="E39" s="9"/>
      <c r="F39" s="41" t="str">
        <f t="shared" si="0"/>
        <v/>
      </c>
    </row>
    <row r="40" spans="1:6">
      <c r="A40" s="2"/>
      <c r="B40" s="18"/>
      <c r="C40" s="6"/>
      <c r="D40" s="9"/>
      <c r="E40" s="9"/>
      <c r="F40" s="41" t="str">
        <f t="shared" si="0"/>
        <v/>
      </c>
    </row>
    <row r="41" spans="1:6">
      <c r="A41" s="2"/>
      <c r="B41" s="18"/>
      <c r="C41" s="6"/>
      <c r="D41" s="9"/>
      <c r="E41" s="9"/>
      <c r="F41" s="41" t="str">
        <f t="shared" si="0"/>
        <v/>
      </c>
    </row>
    <row r="42" spans="1:6">
      <c r="A42" s="2"/>
      <c r="B42" s="18"/>
      <c r="C42" s="6"/>
      <c r="D42" s="9"/>
      <c r="E42" s="9"/>
      <c r="F42" s="41" t="str">
        <f t="shared" si="0"/>
        <v/>
      </c>
    </row>
    <row r="43" spans="1:6">
      <c r="A43" s="2"/>
      <c r="B43" s="18"/>
      <c r="C43" s="6"/>
      <c r="D43" s="9"/>
      <c r="E43" s="9"/>
      <c r="F43" s="41" t="str">
        <f t="shared" si="0"/>
        <v/>
      </c>
    </row>
    <row r="44" spans="1:6">
      <c r="A44" s="2"/>
      <c r="B44" s="18"/>
      <c r="C44" s="6"/>
      <c r="D44" s="9"/>
      <c r="E44" s="9"/>
      <c r="F44" s="41" t="str">
        <f t="shared" si="0"/>
        <v/>
      </c>
    </row>
    <row r="45" spans="1:6">
      <c r="A45" s="2"/>
      <c r="B45" s="18"/>
      <c r="C45" s="6"/>
      <c r="D45" s="9"/>
      <c r="E45" s="9"/>
      <c r="F45" s="41" t="str">
        <f t="shared" si="0"/>
        <v/>
      </c>
    </row>
    <row r="46" spans="1:6">
      <c r="A46" s="2"/>
      <c r="B46" s="18"/>
      <c r="C46" s="6"/>
      <c r="D46" s="9"/>
      <c r="E46" s="9"/>
      <c r="F46" s="41" t="str">
        <f t="shared" si="0"/>
        <v/>
      </c>
    </row>
    <row r="47" spans="1:6">
      <c r="A47" s="2"/>
      <c r="B47" s="18"/>
      <c r="C47" s="6"/>
      <c r="D47" s="9"/>
      <c r="E47" s="9"/>
      <c r="F47" s="41" t="str">
        <f t="shared" si="0"/>
        <v/>
      </c>
    </row>
    <row r="48" spans="1:6">
      <c r="A48" s="2"/>
      <c r="B48" s="18"/>
      <c r="C48" s="6"/>
      <c r="D48" s="9"/>
      <c r="E48" s="9"/>
      <c r="F48" s="41" t="str">
        <f t="shared" si="0"/>
        <v/>
      </c>
    </row>
    <row r="49" spans="1:6">
      <c r="A49" s="2"/>
      <c r="B49" s="18"/>
      <c r="C49" s="6"/>
      <c r="D49" s="9"/>
      <c r="E49" s="9"/>
      <c r="F49" s="41" t="str">
        <f t="shared" si="0"/>
        <v/>
      </c>
    </row>
    <row r="50" spans="1:6">
      <c r="A50" s="2"/>
      <c r="B50" s="18"/>
      <c r="C50" s="6"/>
      <c r="D50" s="9"/>
      <c r="E50" s="9"/>
      <c r="F50" s="41" t="str">
        <f t="shared" si="0"/>
        <v/>
      </c>
    </row>
    <row r="51" spans="1:6">
      <c r="A51" s="2"/>
      <c r="B51" s="18"/>
      <c r="C51" s="6"/>
      <c r="D51" s="9"/>
      <c r="E51" s="9"/>
      <c r="F51" s="41" t="str">
        <f t="shared" si="0"/>
        <v/>
      </c>
    </row>
    <row r="52" spans="1:6">
      <c r="A52" s="2"/>
      <c r="B52" s="18"/>
      <c r="C52" s="6"/>
      <c r="D52" s="9"/>
      <c r="E52" s="9"/>
      <c r="F52" s="41" t="str">
        <f t="shared" si="0"/>
        <v/>
      </c>
    </row>
    <row r="53" spans="1:6">
      <c r="A53" s="2"/>
      <c r="B53" s="18"/>
      <c r="C53" s="6"/>
      <c r="D53" s="9"/>
      <c r="E53" s="9"/>
      <c r="F53" s="41" t="str">
        <f t="shared" si="0"/>
        <v/>
      </c>
    </row>
    <row r="54" spans="1:6">
      <c r="A54" s="2"/>
      <c r="B54" s="18"/>
      <c r="C54" s="6"/>
      <c r="D54" s="9"/>
      <c r="E54" s="9"/>
      <c r="F54" s="41" t="str">
        <f t="shared" si="0"/>
        <v/>
      </c>
    </row>
    <row r="55" spans="1:6">
      <c r="A55" s="2"/>
      <c r="B55" s="18"/>
      <c r="C55" s="6"/>
      <c r="D55" s="9"/>
      <c r="E55" s="9"/>
      <c r="F55" s="41" t="str">
        <f t="shared" si="0"/>
        <v/>
      </c>
    </row>
    <row r="56" spans="1:6">
      <c r="A56" s="2"/>
      <c r="B56" s="18"/>
      <c r="C56" s="6"/>
      <c r="D56" s="9"/>
      <c r="E56" s="9"/>
      <c r="F56" s="41" t="str">
        <f t="shared" si="0"/>
        <v/>
      </c>
    </row>
    <row r="57" spans="1:6">
      <c r="A57" s="2"/>
      <c r="B57" s="18"/>
      <c r="C57" s="6"/>
      <c r="D57" s="9"/>
      <c r="E57" s="9"/>
      <c r="F57" s="41" t="str">
        <f t="shared" si="0"/>
        <v/>
      </c>
    </row>
    <row r="58" spans="1:6">
      <c r="A58" s="2"/>
      <c r="B58" s="18"/>
      <c r="C58" s="6"/>
      <c r="D58" s="9"/>
      <c r="E58" s="9"/>
      <c r="F58" s="41" t="str">
        <f t="shared" si="0"/>
        <v/>
      </c>
    </row>
    <row r="59" spans="1:6">
      <c r="A59" s="2"/>
      <c r="B59" s="18"/>
      <c r="C59" s="6"/>
      <c r="D59" s="9"/>
      <c r="E59" s="9"/>
      <c r="F59" s="41" t="str">
        <f t="shared" si="0"/>
        <v/>
      </c>
    </row>
    <row r="60" spans="1:6">
      <c r="A60" s="2"/>
      <c r="B60" s="18"/>
      <c r="C60" s="6"/>
      <c r="D60" s="9"/>
      <c r="E60" s="9"/>
      <c r="F60" s="41" t="str">
        <f t="shared" si="0"/>
        <v/>
      </c>
    </row>
    <row r="61" spans="1:6">
      <c r="A61" s="2"/>
      <c r="B61" s="18"/>
      <c r="C61" s="6"/>
      <c r="D61" s="9"/>
      <c r="E61" s="9"/>
      <c r="F61" s="41" t="str">
        <f t="shared" si="0"/>
        <v/>
      </c>
    </row>
    <row r="62" spans="1:6">
      <c r="A62" s="2"/>
      <c r="B62" s="18"/>
      <c r="C62" s="6"/>
      <c r="D62" s="9"/>
      <c r="E62" s="9"/>
      <c r="F62" s="41" t="str">
        <f t="shared" si="0"/>
        <v/>
      </c>
    </row>
    <row r="63" spans="1:6">
      <c r="A63" s="2"/>
      <c r="B63" s="18"/>
      <c r="C63" s="6"/>
      <c r="D63" s="9"/>
      <c r="E63" s="9"/>
      <c r="F63" s="41" t="str">
        <f t="shared" si="0"/>
        <v/>
      </c>
    </row>
    <row r="64" spans="1:6">
      <c r="A64" s="2"/>
      <c r="B64" s="18"/>
      <c r="C64" s="6"/>
      <c r="D64" s="9"/>
      <c r="E64" s="9"/>
      <c r="F64" s="41" t="str">
        <f t="shared" si="0"/>
        <v/>
      </c>
    </row>
    <row r="65" spans="1:6">
      <c r="A65" s="2"/>
      <c r="B65" s="18"/>
      <c r="C65" s="6"/>
      <c r="D65" s="9"/>
      <c r="E65" s="9"/>
      <c r="F65" s="41" t="str">
        <f t="shared" si="0"/>
        <v/>
      </c>
    </row>
    <row r="66" spans="1:6">
      <c r="A66" s="2"/>
      <c r="B66" s="18"/>
      <c r="C66" s="6"/>
      <c r="D66" s="9"/>
      <c r="E66" s="9"/>
      <c r="F66" s="41" t="str">
        <f t="shared" si="0"/>
        <v/>
      </c>
    </row>
    <row r="67" spans="1:6">
      <c r="A67" s="2"/>
      <c r="B67" s="18"/>
      <c r="C67" s="6"/>
      <c r="D67" s="9"/>
      <c r="E67" s="9"/>
      <c r="F67" s="41" t="str">
        <f t="shared" si="0"/>
        <v/>
      </c>
    </row>
    <row r="68" spans="1:6">
      <c r="A68" s="2"/>
      <c r="B68" s="18"/>
      <c r="C68" s="6"/>
      <c r="D68" s="9"/>
      <c r="E68" s="9"/>
      <c r="F68" s="41" t="str">
        <f t="shared" si="0"/>
        <v/>
      </c>
    </row>
    <row r="69" spans="1:6">
      <c r="A69" s="2"/>
      <c r="B69" s="18"/>
      <c r="C69" s="6"/>
      <c r="D69" s="9"/>
      <c r="E69" s="9"/>
      <c r="F69" s="41" t="str">
        <f t="shared" si="0"/>
        <v/>
      </c>
    </row>
    <row r="70" spans="1:6">
      <c r="A70" s="2"/>
      <c r="B70" s="18"/>
      <c r="C70" s="6"/>
      <c r="D70" s="9"/>
      <c r="E70" s="9"/>
      <c r="F70" s="41" t="str">
        <f t="shared" si="0"/>
        <v/>
      </c>
    </row>
    <row r="71" spans="1:6">
      <c r="A71" s="2"/>
      <c r="B71" s="18"/>
      <c r="C71" s="6"/>
      <c r="D71" s="9"/>
      <c r="E71" s="9"/>
      <c r="F71" s="41" t="str">
        <f t="shared" si="0"/>
        <v/>
      </c>
    </row>
    <row r="72" spans="1:6">
      <c r="A72" s="2"/>
      <c r="B72" s="18"/>
      <c r="C72" s="6"/>
      <c r="D72" s="9"/>
      <c r="E72" s="9"/>
      <c r="F72" s="41" t="str">
        <f t="shared" ref="F72:F100" si="1">IF(C72="Condição de seguridade",1,(IF(C72="Condição de inseguridade",0,"")))</f>
        <v/>
      </c>
    </row>
    <row r="73" spans="1:6">
      <c r="A73" s="2"/>
      <c r="B73" s="18"/>
      <c r="C73" s="6"/>
      <c r="D73" s="9"/>
      <c r="E73" s="9"/>
      <c r="F73" s="41" t="str">
        <f t="shared" si="1"/>
        <v/>
      </c>
    </row>
    <row r="74" spans="1:6">
      <c r="A74" s="2"/>
      <c r="B74" s="18"/>
      <c r="C74" s="6"/>
      <c r="D74" s="9"/>
      <c r="E74" s="9"/>
      <c r="F74" s="41" t="str">
        <f t="shared" si="1"/>
        <v/>
      </c>
    </row>
    <row r="75" spans="1:6">
      <c r="A75" s="2"/>
      <c r="B75" s="18"/>
      <c r="C75" s="6"/>
      <c r="D75" s="9"/>
      <c r="E75" s="9"/>
      <c r="F75" s="41" t="str">
        <f t="shared" si="1"/>
        <v/>
      </c>
    </row>
    <row r="76" spans="1:6">
      <c r="A76" s="2"/>
      <c r="B76" s="18"/>
      <c r="C76" s="6"/>
      <c r="D76" s="9"/>
      <c r="E76" s="9"/>
      <c r="F76" s="41" t="str">
        <f t="shared" si="1"/>
        <v/>
      </c>
    </row>
    <row r="77" spans="1:6">
      <c r="A77" s="2"/>
      <c r="B77" s="18"/>
      <c r="C77" s="6"/>
      <c r="D77" s="9"/>
      <c r="E77" s="9"/>
      <c r="F77" s="41" t="str">
        <f t="shared" si="1"/>
        <v/>
      </c>
    </row>
    <row r="78" spans="1:6">
      <c r="A78" s="2"/>
      <c r="B78" s="18"/>
      <c r="C78" s="6"/>
      <c r="D78" s="9"/>
      <c r="E78" s="9"/>
      <c r="F78" s="41" t="str">
        <f t="shared" si="1"/>
        <v/>
      </c>
    </row>
    <row r="79" spans="1:6">
      <c r="A79" s="2"/>
      <c r="B79" s="18"/>
      <c r="C79" s="6"/>
      <c r="D79" s="9"/>
      <c r="E79" s="9"/>
      <c r="F79" s="41" t="str">
        <f t="shared" si="1"/>
        <v/>
      </c>
    </row>
    <row r="80" spans="1:6">
      <c r="A80" s="2"/>
      <c r="B80" s="18"/>
      <c r="C80" s="6"/>
      <c r="D80" s="9"/>
      <c r="E80" s="9"/>
      <c r="F80" s="41" t="str">
        <f t="shared" si="1"/>
        <v/>
      </c>
    </row>
    <row r="81" spans="1:6">
      <c r="A81" s="2"/>
      <c r="B81" s="18"/>
      <c r="C81" s="6"/>
      <c r="D81" s="9"/>
      <c r="E81" s="9"/>
      <c r="F81" s="41" t="str">
        <f t="shared" si="1"/>
        <v/>
      </c>
    </row>
    <row r="82" spans="1:6">
      <c r="A82" s="2"/>
      <c r="B82" s="18"/>
      <c r="C82" s="6"/>
      <c r="D82" s="9"/>
      <c r="E82" s="9"/>
      <c r="F82" s="41" t="str">
        <f t="shared" si="1"/>
        <v/>
      </c>
    </row>
    <row r="83" spans="1:6">
      <c r="A83" s="2"/>
      <c r="B83" s="18"/>
      <c r="C83" s="6"/>
      <c r="D83" s="9"/>
      <c r="E83" s="9"/>
      <c r="F83" s="41" t="str">
        <f t="shared" si="1"/>
        <v/>
      </c>
    </row>
    <row r="84" spans="1:6">
      <c r="A84" s="2"/>
      <c r="B84" s="18"/>
      <c r="C84" s="6"/>
      <c r="D84" s="9"/>
      <c r="E84" s="9"/>
      <c r="F84" s="41" t="str">
        <f t="shared" si="1"/>
        <v/>
      </c>
    </row>
    <row r="85" spans="1:6">
      <c r="A85" s="2"/>
      <c r="B85" s="18"/>
      <c r="C85" s="6"/>
      <c r="D85" s="9"/>
      <c r="E85" s="9"/>
      <c r="F85" s="41" t="str">
        <f t="shared" si="1"/>
        <v/>
      </c>
    </row>
    <row r="86" spans="1:6">
      <c r="A86" s="2"/>
      <c r="B86" s="18"/>
      <c r="C86" s="6"/>
      <c r="D86" s="9"/>
      <c r="E86" s="9"/>
      <c r="F86" s="41" t="str">
        <f t="shared" si="1"/>
        <v/>
      </c>
    </row>
    <row r="87" spans="1:6">
      <c r="A87" s="2"/>
      <c r="B87" s="18"/>
      <c r="C87" s="6"/>
      <c r="D87" s="9"/>
      <c r="E87" s="9"/>
      <c r="F87" s="41" t="str">
        <f t="shared" si="1"/>
        <v/>
      </c>
    </row>
    <row r="88" spans="1:6">
      <c r="A88" s="2"/>
      <c r="B88" s="18"/>
      <c r="C88" s="6"/>
      <c r="D88" s="9"/>
      <c r="E88" s="9"/>
      <c r="F88" s="41" t="str">
        <f t="shared" si="1"/>
        <v/>
      </c>
    </row>
    <row r="89" spans="1:6">
      <c r="A89" s="2"/>
      <c r="B89" s="18"/>
      <c r="C89" s="6"/>
      <c r="D89" s="9"/>
      <c r="E89" s="9"/>
      <c r="F89" s="41" t="str">
        <f t="shared" si="1"/>
        <v/>
      </c>
    </row>
    <row r="90" spans="1:6">
      <c r="A90" s="2"/>
      <c r="B90" s="18"/>
      <c r="C90" s="6"/>
      <c r="D90" s="9"/>
      <c r="E90" s="9"/>
      <c r="F90" s="41" t="str">
        <f t="shared" si="1"/>
        <v/>
      </c>
    </row>
    <row r="91" spans="1:6">
      <c r="A91" s="2"/>
      <c r="B91" s="18"/>
      <c r="C91" s="6"/>
      <c r="D91" s="9"/>
      <c r="E91" s="9"/>
      <c r="F91" s="41" t="str">
        <f t="shared" si="1"/>
        <v/>
      </c>
    </row>
    <row r="92" spans="1:6">
      <c r="A92" s="2"/>
      <c r="B92" s="18"/>
      <c r="C92" s="6"/>
      <c r="D92" s="9"/>
      <c r="E92" s="9"/>
      <c r="F92" s="41" t="str">
        <f t="shared" si="1"/>
        <v/>
      </c>
    </row>
    <row r="93" spans="1:6">
      <c r="A93" s="2"/>
      <c r="B93" s="18"/>
      <c r="C93" s="6"/>
      <c r="D93" s="9"/>
      <c r="E93" s="9"/>
      <c r="F93" s="41" t="str">
        <f t="shared" si="1"/>
        <v/>
      </c>
    </row>
    <row r="94" spans="1:6">
      <c r="A94" s="2"/>
      <c r="B94" s="18"/>
      <c r="C94" s="6"/>
      <c r="D94" s="9"/>
      <c r="E94" s="9"/>
      <c r="F94" s="41" t="str">
        <f t="shared" si="1"/>
        <v/>
      </c>
    </row>
    <row r="95" spans="1:6">
      <c r="A95" s="2"/>
      <c r="B95" s="18"/>
      <c r="C95" s="6"/>
      <c r="D95" s="9"/>
      <c r="E95" s="9"/>
      <c r="F95" s="41" t="str">
        <f t="shared" si="1"/>
        <v/>
      </c>
    </row>
    <row r="96" spans="1:6">
      <c r="A96" s="2"/>
      <c r="B96" s="18"/>
      <c r="C96" s="6"/>
      <c r="D96" s="9"/>
      <c r="E96" s="9"/>
      <c r="F96" s="41" t="str">
        <f t="shared" si="1"/>
        <v/>
      </c>
    </row>
    <row r="97" spans="1:6">
      <c r="A97" s="2"/>
      <c r="B97" s="18"/>
      <c r="C97" s="6"/>
      <c r="D97" s="9"/>
      <c r="E97" s="9"/>
      <c r="F97" s="41" t="str">
        <f t="shared" si="1"/>
        <v/>
      </c>
    </row>
    <row r="98" spans="1:6">
      <c r="A98" s="2"/>
      <c r="B98" s="18"/>
      <c r="C98" s="6"/>
      <c r="D98" s="9"/>
      <c r="E98" s="9"/>
      <c r="F98" s="41" t="str">
        <f t="shared" si="1"/>
        <v/>
      </c>
    </row>
    <row r="99" spans="1:6">
      <c r="A99" s="2"/>
      <c r="B99" s="18"/>
      <c r="C99" s="6"/>
      <c r="D99" s="9"/>
      <c r="E99" s="9"/>
      <c r="F99" s="41" t="str">
        <f t="shared" si="1"/>
        <v/>
      </c>
    </row>
    <row r="100" spans="1:6" ht="15" thickBot="1">
      <c r="A100" s="2"/>
      <c r="B100" s="19"/>
      <c r="C100" s="20"/>
      <c r="D100" s="21"/>
      <c r="E100" s="21"/>
      <c r="F100" s="42" t="str">
        <f t="shared" si="1"/>
        <v/>
      </c>
    </row>
  </sheetData>
  <conditionalFormatting sqref="F7:F100">
    <cfRule type="containsBlanks" dxfId="3" priority="1" stopIfTrue="1">
      <formula>LEN(TRIM(F7))=0</formula>
    </cfRule>
    <cfRule type="cellIs" dxfId="2" priority="2" stopIfTrue="1" operator="equal">
      <formula>0</formula>
    </cfRule>
    <cfRule type="cellIs" dxfId="1" priority="3" stopIfTrue="1" operator="equal">
      <formula>1</formula>
    </cfRule>
    <cfRule type="cellIs" dxfId="0" priority="4" operator="between">
      <formula>0</formula>
      <formula>1</formula>
    </cfRule>
  </conditionalFormatting>
  <dataValidations count="1">
    <dataValidation type="list" allowBlank="1" showInputMessage="1" showErrorMessage="1" sqref="C7:C100" xr:uid="{F9696425-1B4C-4B2B-9088-06930991D1C7}">
      <formula1>"Condição de seguridade,Condição de inseguridade"</formula1>
    </dataValidation>
  </dataValidation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5A47B-6C42-434A-8E55-753932E56E64}">
  <sheetPr>
    <tabColor theme="3" tint="-0.499984740745262"/>
  </sheetPr>
  <dimension ref="A1:AD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style="6" customWidth="1"/>
    <col min="2" max="2" width="20.77734375" style="6" customWidth="1"/>
    <col min="3" max="3" width="21.88671875" style="6" customWidth="1"/>
    <col min="4" max="4" width="8.88671875" style="6"/>
    <col min="5" max="5" width="17.88671875" style="6" customWidth="1"/>
    <col min="6" max="6" width="5.33203125" style="6" customWidth="1"/>
    <col min="7" max="7" width="11.44140625" style="6" customWidth="1"/>
    <col min="8" max="8" width="8.88671875" style="6" customWidth="1"/>
    <col min="9" max="9" width="11" style="6" customWidth="1"/>
    <col min="10" max="10" width="9.77734375" style="6" customWidth="1"/>
    <col min="11" max="11" width="8.33203125" style="6" customWidth="1"/>
    <col min="12" max="12" width="14.21875" style="6" customWidth="1"/>
    <col min="13" max="13" width="10.109375" style="6" customWidth="1"/>
    <col min="14" max="14" width="11.109375" style="6" customWidth="1"/>
    <col min="15" max="15" width="11.5546875" style="6" customWidth="1"/>
    <col min="16" max="16" width="19.6640625" style="6" customWidth="1"/>
    <col min="17" max="17" width="17" style="6" customWidth="1"/>
    <col min="18" max="18" width="21.6640625" style="6" customWidth="1"/>
    <col min="19" max="19" width="8.88671875" style="6"/>
    <col min="20" max="20" width="9.88671875" style="6" customWidth="1"/>
    <col min="21" max="21" width="19.6640625" style="6" customWidth="1"/>
    <col min="22" max="22" width="12.44140625" style="6" customWidth="1"/>
    <col min="23" max="23" width="13.77734375" style="6" customWidth="1"/>
    <col min="24" max="24" width="11.77734375" style="6" customWidth="1"/>
    <col min="25" max="25" width="11.5546875" style="6" customWidth="1"/>
    <col min="26" max="27" width="9.44140625" style="6" customWidth="1"/>
    <col min="28" max="28" width="9.109375" style="6" customWidth="1"/>
    <col min="29" max="29" width="10.5546875" style="6" customWidth="1"/>
    <col min="30" max="16384" width="8.88671875" style="6"/>
  </cols>
  <sheetData>
    <row r="1" spans="1:30" ht="15" thickBot="1">
      <c r="A1" s="5"/>
      <c r="B1" s="82" t="s">
        <v>14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</row>
    <row r="2" spans="1:30">
      <c r="A2" s="5"/>
      <c r="B2" s="14" t="s">
        <v>4</v>
      </c>
      <c r="C2" s="7" t="s">
        <v>160</v>
      </c>
      <c r="D2" s="196" t="s">
        <v>11</v>
      </c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</row>
    <row r="3" spans="1:30" ht="15" customHeight="1" thickBot="1">
      <c r="A3" s="5"/>
      <c r="B3" s="16" t="s">
        <v>9</v>
      </c>
      <c r="C3" s="8" t="s">
        <v>205</v>
      </c>
      <c r="D3" s="197" t="s">
        <v>206</v>
      </c>
      <c r="E3" s="197"/>
      <c r="F3" s="198" t="s">
        <v>161</v>
      </c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43"/>
    </row>
    <row r="4" spans="1:30" ht="17.399999999999999" customHeight="1" thickBot="1">
      <c r="A4" s="5"/>
      <c r="B4" s="16"/>
      <c r="C4" s="8"/>
      <c r="D4" s="201" t="s">
        <v>158</v>
      </c>
      <c r="E4" s="201" t="s">
        <v>159</v>
      </c>
      <c r="F4" s="204" t="s">
        <v>155</v>
      </c>
      <c r="G4" s="204"/>
      <c r="H4" s="204"/>
      <c r="I4" s="204"/>
      <c r="J4" s="75" t="s">
        <v>0</v>
      </c>
      <c r="K4" s="187" t="s">
        <v>155</v>
      </c>
      <c r="L4" s="187"/>
      <c r="M4" s="187"/>
      <c r="N4" s="187"/>
      <c r="O4" s="76" t="s">
        <v>0</v>
      </c>
      <c r="P4" s="186" t="s">
        <v>155</v>
      </c>
      <c r="Q4" s="186"/>
      <c r="R4" s="186"/>
      <c r="S4" s="77" t="s">
        <v>0</v>
      </c>
      <c r="T4" s="78" t="s">
        <v>15</v>
      </c>
      <c r="U4" s="180" t="s">
        <v>155</v>
      </c>
      <c r="V4" s="180"/>
      <c r="W4" s="180"/>
      <c r="X4" s="180"/>
      <c r="Y4" s="79" t="s">
        <v>0</v>
      </c>
      <c r="Z4" s="181" t="s">
        <v>155</v>
      </c>
      <c r="AA4" s="181"/>
      <c r="AB4" s="80" t="s">
        <v>0</v>
      </c>
      <c r="AC4" s="81" t="s">
        <v>15</v>
      </c>
      <c r="AD4" s="43"/>
    </row>
    <row r="5" spans="1:30" ht="17.399999999999999" customHeight="1">
      <c r="A5" s="5"/>
      <c r="B5" s="84"/>
      <c r="C5" s="71"/>
      <c r="D5" s="202"/>
      <c r="E5" s="202"/>
      <c r="F5" s="199" t="s">
        <v>1</v>
      </c>
      <c r="G5" s="199" t="s">
        <v>33</v>
      </c>
      <c r="H5" s="199" t="s">
        <v>44</v>
      </c>
      <c r="I5" s="199" t="s">
        <v>51</v>
      </c>
      <c r="J5" s="199" t="s">
        <v>3</v>
      </c>
      <c r="K5" s="188" t="s">
        <v>59</v>
      </c>
      <c r="L5" s="188" t="s">
        <v>68</v>
      </c>
      <c r="M5" s="188" t="s">
        <v>75</v>
      </c>
      <c r="N5" s="188" t="s">
        <v>81</v>
      </c>
      <c r="O5" s="188" t="s">
        <v>149</v>
      </c>
      <c r="P5" s="190" t="s">
        <v>89</v>
      </c>
      <c r="Q5" s="190" t="s">
        <v>96</v>
      </c>
      <c r="R5" s="190" t="s">
        <v>102</v>
      </c>
      <c r="S5" s="190" t="s">
        <v>151</v>
      </c>
      <c r="T5" s="192" t="s">
        <v>16</v>
      </c>
      <c r="U5" s="182" t="s">
        <v>110</v>
      </c>
      <c r="V5" s="182" t="s">
        <v>116</v>
      </c>
      <c r="W5" s="182" t="s">
        <v>122</v>
      </c>
      <c r="X5" s="182" t="s">
        <v>127</v>
      </c>
      <c r="Y5" s="182" t="s">
        <v>156</v>
      </c>
      <c r="Z5" s="184" t="s">
        <v>134</v>
      </c>
      <c r="AA5" s="184" t="s">
        <v>142</v>
      </c>
      <c r="AB5" s="184" t="s">
        <v>154</v>
      </c>
      <c r="AC5" s="194" t="s">
        <v>157</v>
      </c>
      <c r="AD5" s="43"/>
    </row>
    <row r="6" spans="1:30" ht="16.2" customHeight="1" thickBot="1">
      <c r="A6" s="5"/>
      <c r="B6" s="85"/>
      <c r="C6" s="72"/>
      <c r="D6" s="203"/>
      <c r="E6" s="203"/>
      <c r="F6" s="200"/>
      <c r="G6" s="200"/>
      <c r="H6" s="200"/>
      <c r="I6" s="200"/>
      <c r="J6" s="200"/>
      <c r="K6" s="189"/>
      <c r="L6" s="189"/>
      <c r="M6" s="189"/>
      <c r="N6" s="189"/>
      <c r="O6" s="189"/>
      <c r="P6" s="191"/>
      <c r="Q6" s="191"/>
      <c r="R6" s="191"/>
      <c r="S6" s="191"/>
      <c r="T6" s="193"/>
      <c r="U6" s="183"/>
      <c r="V6" s="183"/>
      <c r="W6" s="183"/>
      <c r="X6" s="183"/>
      <c r="Y6" s="183"/>
      <c r="Z6" s="185"/>
      <c r="AA6" s="185"/>
      <c r="AB6" s="185"/>
      <c r="AC6" s="195"/>
      <c r="AD6" s="43"/>
    </row>
    <row r="7" spans="1:30" ht="16.2" customHeight="1">
      <c r="A7" s="5"/>
      <c r="B7" s="18" t="s">
        <v>222</v>
      </c>
      <c r="D7" s="73">
        <f>IFERROR(0.48*(0.3*((0.27*F7)+(0.25*G7)+(0.2*H7)+(0.28*I7))+0.38*((0.26*K7)+(0.21*L7)+(0.28*M7)+(0.25*N7))+0.32*((0.39*P7)+(0.35*Q7)+(0.26*R7)))+0.52*(0.48*((0.28*U7)+(0.24*V7)+(0.25*W7)+(0.23*X7))+0.52*((0.5*Z7)+(0.5*AA7))),"")</f>
        <v>0.95440000000000003</v>
      </c>
      <c r="E7" s="74" t="str">
        <f>IF(D7="","",IF(D7&gt;=0.8,"Ótima",IF(D7&gt;=0.6,"Boa",IF(D7&gt;=0.4,"Regular",IF(D7&gt;=0.2,"Ruim","Péssima")))))</f>
        <v>Ótima</v>
      </c>
      <c r="F7" s="69">
        <f>IFERROR(VLOOKUP(B7,SD_L!B:F,5,0),"")</f>
        <v>1</v>
      </c>
      <c r="G7" s="44">
        <f>IFERROR(VLOOKUP(B7,SD_M!B:F,4,0),"")</f>
        <v>1</v>
      </c>
      <c r="H7" s="44">
        <f>IFERROR(VLOOKUP(B7,SD_P!B:F,4,0),"")</f>
        <v>1</v>
      </c>
      <c r="I7" s="44">
        <f>IFERROR(VLOOKUP(B7,SD_V!B:F,4,0),"")</f>
        <v>1</v>
      </c>
      <c r="J7" s="44">
        <f>IFERROR((0.27*F7)+(0.25*G7)+(0.2*H7)+(0.28*I7),"")</f>
        <v>1</v>
      </c>
      <c r="K7" s="69">
        <f>IFERROR(VLOOKUP(B7,VS_A!B:F,4,0),"")</f>
        <v>1</v>
      </c>
      <c r="L7" s="69">
        <f>IFERROR(VLOOKUP(B7,VS_C!B:F,5,0),"")</f>
        <v>1</v>
      </c>
      <c r="M7" s="69">
        <f>IFERROR(VLOOKUP(B7,VS_I!B:F,5,0),"")</f>
        <v>1</v>
      </c>
      <c r="N7" s="69">
        <f>IFERROR(VLOOKUP(B7,VS_O!B:F,5,0),"")</f>
        <v>0</v>
      </c>
      <c r="O7" s="69">
        <f>IFERROR((0.26*K7)+(0.21*L7)+(0.28*M7)+(0.25*N7),"")</f>
        <v>0.75</v>
      </c>
      <c r="P7" s="69">
        <f>IFERROR(VLOOKUP(B7,US_FP!B:F,5,0),"")</f>
        <v>1</v>
      </c>
      <c r="Q7" s="69">
        <f>IFERROR(VLOOKUP(B7,US_FA!B:F,4,0),"")</f>
        <v>1</v>
      </c>
      <c r="R7" s="69">
        <f>IFERROR(VLOOKUP(B7,US_E!B:F,4,0),"")</f>
        <v>1</v>
      </c>
      <c r="S7" s="69">
        <f>IFERROR((0.39*P7)+(0.35*Q7)+(0.26*R7),"")</f>
        <v>1</v>
      </c>
      <c r="T7" s="69">
        <f>IFERROR(0.3*((0.27*F7)+(0.25*G7)+(0.2*H7)+(0.28*I7))+0.38*((0.26*K7)+(0.21*L7)+(0.28*M7)+(0.25*N7))+0.32*((0.39*P7)+(0.35*Q7)+(0.26*R7)),"")</f>
        <v>0.90500000000000003</v>
      </c>
      <c r="U7" s="69">
        <f>IFERROR(VLOOKUP(B7,IS_PA!B:F,5,0),"")</f>
        <v>1</v>
      </c>
      <c r="V7" s="69">
        <f>IFERROR(VLOOKUP(B7,IS_PD!B:F,5,0),"")</f>
        <v>1</v>
      </c>
      <c r="W7" s="69">
        <f>IFERROR(VLOOKUP(B7,IS_PT!B:F,5,0),"")</f>
        <v>1</v>
      </c>
      <c r="X7" s="69">
        <f>IFERROR(VLOOKUP(B7,IS_PR!B:F,5,0),"")</f>
        <v>1</v>
      </c>
      <c r="Y7" s="69">
        <f>IFERROR((0.28*U7)+(0.24*V7)+(0.25*W7)+(0.23*X7),"")</f>
        <v>1</v>
      </c>
      <c r="Z7" s="69">
        <f>IFERROR(VLOOKUP(B7,VG_VF!B:F,5,0),"")</f>
        <v>1</v>
      </c>
      <c r="AA7" s="69">
        <f>IFERROR(VLOOKUP(B7,VG_VI!B:F,5,0),"")</f>
        <v>1</v>
      </c>
      <c r="AB7" s="69">
        <f>IFERROR((0.5*Z7)+(0.5*AA7),"")</f>
        <v>1</v>
      </c>
      <c r="AC7" s="69">
        <f>IFERROR(0.48*((0.28*U7)+(0.24*V7)+(0.25*W7)+(0.23*X7))+0.52*((0.5*Z7)+(0.5*AA7)),"")</f>
        <v>1</v>
      </c>
      <c r="AD7" s="70"/>
    </row>
    <row r="8" spans="1:30">
      <c r="A8" s="5"/>
      <c r="B8" s="18" t="s">
        <v>223</v>
      </c>
      <c r="D8" s="73">
        <f t="shared" ref="D8:D71" si="0">IFERROR(0.48*(0.3*((0.27*F8)+(0.25*G8)+(0.2*H8)+(0.28*I8))+0.38*((0.26*K8)+(0.21*L8)+(0.28*M8)+(0.25*N8))+0.32*((0.39*P8)+(0.35*Q8)+(0.26*R8)))+0.52*(0.48*((0.28*U8)+(0.24*V8)+(0.25*W8)+(0.23*X8))+0.52*((0.5*Z8)+(0.5*AA8))),"")</f>
        <v>0.62970867200000002</v>
      </c>
      <c r="E8" s="74" t="str">
        <f t="shared" ref="E8:E71" si="1">IF(D8="","",IF(D8&gt;=0.8,"Ótima",IF(D8&gt;=0.6,"Boa",IF(D8&gt;=0.4,"Regular",IF(D8&gt;=0.2,"Ruim","Péssima")))))</f>
        <v>Boa</v>
      </c>
      <c r="F8" s="69">
        <f>IFERROR(VLOOKUP(B8,SD_L!B:F,5,0),"")</f>
        <v>0.57999999999999996</v>
      </c>
      <c r="G8" s="44">
        <f>IFERROR(VLOOKUP(B8,SD_M!B:F,4,0),"")</f>
        <v>0.66400000000000003</v>
      </c>
      <c r="H8" s="44">
        <f>IFERROR(VLOOKUP(B8,SD_P!B:F,4,0),"")</f>
        <v>0.49</v>
      </c>
      <c r="I8" s="44">
        <f>IFERROR(VLOOKUP(B8,SD_V!B:F,4,0),"")</f>
        <v>1</v>
      </c>
      <c r="J8" s="44">
        <f t="shared" ref="J8:J71" si="2">IFERROR((0.27*F8)+(0.25*G8)+(0.2*H8)+(0.28*I8),"")</f>
        <v>0.7006</v>
      </c>
      <c r="K8" s="69">
        <f>IFERROR(VLOOKUP(B8,VS_A!B:F,4,0),"")</f>
        <v>0.58399999999999996</v>
      </c>
      <c r="L8" s="69">
        <f>IFERROR(VLOOKUP(B8,VS_C!B:F,5,0),"")</f>
        <v>0</v>
      </c>
      <c r="M8" s="69">
        <f>IFERROR(VLOOKUP(B8,VS_I!B:F,5,0),"")</f>
        <v>0.49</v>
      </c>
      <c r="N8" s="69">
        <f>IFERROR(VLOOKUP(B8,VS_O!B:F,5,0),"")</f>
        <v>0</v>
      </c>
      <c r="O8" s="69">
        <f t="shared" ref="O8:O71" si="3">IFERROR((0.26*K8)+(0.21*L8)+(0.28*M8)+(0.25*N8),"")</f>
        <v>0.28904000000000002</v>
      </c>
      <c r="P8" s="69">
        <f>IFERROR(VLOOKUP(B8,US_FP!B:F,5,0),"")</f>
        <v>1</v>
      </c>
      <c r="Q8" s="69">
        <f>IFERROR(VLOOKUP(B8,US_FA!B:F,4,0),"")</f>
        <v>0.27499999999999991</v>
      </c>
      <c r="R8" s="69">
        <f>IFERROR(VLOOKUP(B8,US_E!B:F,4,0),"")</f>
        <v>0.41600000000000004</v>
      </c>
      <c r="S8" s="69">
        <f t="shared" ref="S8:S71" si="4">IFERROR((0.39*P8)+(0.35*Q8)+(0.26*R8),"")</f>
        <v>0.59440999999999999</v>
      </c>
      <c r="T8" s="69">
        <f t="shared" ref="T8:T71" si="5">IFERROR(0.3*((0.27*F8)+(0.25*G8)+(0.2*H8)+(0.28*I8))+0.38*((0.26*K8)+(0.21*L8)+(0.28*M8)+(0.25*N8))+0.32*((0.39*P8)+(0.35*Q8)+(0.26*R8)),"")</f>
        <v>0.51022639999999997</v>
      </c>
      <c r="U8" s="69">
        <f>IFERROR(VLOOKUP(B8,IS_PA!B:F,5,0),"")</f>
        <v>1</v>
      </c>
      <c r="V8" s="69">
        <f>IFERROR(VLOOKUP(B8,IS_PD!B:F,5,0),"")</f>
        <v>1</v>
      </c>
      <c r="W8" s="69">
        <f>IFERROR(VLOOKUP(B8,IS_PT!B:F,5,0),"")</f>
        <v>1</v>
      </c>
      <c r="X8" s="69">
        <f>IFERROR(VLOOKUP(B8,IS_PR!B:F,5,0),"")</f>
        <v>1</v>
      </c>
      <c r="Y8" s="69">
        <f t="shared" ref="Y8:Y71" si="6">IFERROR((0.28*U8)+(0.24*V8)+(0.25*W8)+(0.23*X8),"")</f>
        <v>1</v>
      </c>
      <c r="Z8" s="69">
        <f>IFERROR(VLOOKUP(B8,VG_VF!B:F,5,0),"")</f>
        <v>0</v>
      </c>
      <c r="AA8" s="69">
        <f>IFERROR(VLOOKUP(B8,VG_VI!B:F,5,0),"")</f>
        <v>1</v>
      </c>
      <c r="AB8" s="69">
        <f t="shared" ref="AB8:AB71" si="7">IFERROR((0.5*Z8)+(0.5*AA8),"")</f>
        <v>0.5</v>
      </c>
      <c r="AC8" s="69">
        <f t="shared" ref="AC8:AC71" si="8">IFERROR(0.48*((0.28*U8)+(0.24*V8)+(0.25*W8)+(0.23*X8))+0.52*((0.5*Z8)+(0.5*AA8)),"")</f>
        <v>0.74</v>
      </c>
    </row>
    <row r="9" spans="1:30" ht="15" customHeight="1">
      <c r="A9" s="5"/>
      <c r="B9" s="18" t="s">
        <v>224</v>
      </c>
      <c r="D9" s="73">
        <f t="shared" si="0"/>
        <v>0.231921408</v>
      </c>
      <c r="E9" s="74" t="str">
        <f t="shared" si="1"/>
        <v>Ruim</v>
      </c>
      <c r="F9" s="69">
        <f>IFERROR(VLOOKUP(B9,SD_L!B:F,5,0),"")</f>
        <v>0</v>
      </c>
      <c r="G9" s="44">
        <f>IFERROR(VLOOKUP(B9,SD_M!B:F,4,0),"")</f>
        <v>0</v>
      </c>
      <c r="H9" s="44">
        <f>IFERROR(VLOOKUP(B9,SD_P!B:F,4,0),"")</f>
        <v>0</v>
      </c>
      <c r="I9" s="44">
        <f>IFERROR(VLOOKUP(B9,SD_V!B:F,4,0),"")</f>
        <v>0.78</v>
      </c>
      <c r="J9" s="44">
        <f t="shared" si="2"/>
        <v>0.21840000000000004</v>
      </c>
      <c r="K9" s="69">
        <f>IFERROR(VLOOKUP(B9,VS_A!B:F,4,0),"")</f>
        <v>0.79200000000000004</v>
      </c>
      <c r="L9" s="69">
        <f>IFERROR(VLOOKUP(B9,VS_C!B:F,5,0),"")</f>
        <v>0</v>
      </c>
      <c r="M9" s="69">
        <f>IFERROR(VLOOKUP(B9,VS_I!B:F,5,0),"")</f>
        <v>0</v>
      </c>
      <c r="N9" s="69">
        <f>IFERROR(VLOOKUP(B9,VS_O!B:F,5,0),"")</f>
        <v>1</v>
      </c>
      <c r="O9" s="69">
        <f t="shared" si="3"/>
        <v>0.45591999999999999</v>
      </c>
      <c r="P9" s="69">
        <f>IFERROR(VLOOKUP(B9,US_FP!B:F,5,0),"")</f>
        <v>0</v>
      </c>
      <c r="Q9" s="69">
        <f>IFERROR(VLOOKUP(B9,US_FA!B:F,4,0),"")</f>
        <v>0</v>
      </c>
      <c r="R9" s="69">
        <f>IFERROR(VLOOKUP(B9,US_E!B:F,4,0),"")</f>
        <v>0</v>
      </c>
      <c r="S9" s="69">
        <f t="shared" si="4"/>
        <v>0</v>
      </c>
      <c r="T9" s="69">
        <f t="shared" si="5"/>
        <v>0.23876960000000003</v>
      </c>
      <c r="U9" s="69">
        <f>IFERROR(VLOOKUP(B9,IS_PA!B:F,5,0),"")</f>
        <v>0</v>
      </c>
      <c r="V9" s="69">
        <f>IFERROR(VLOOKUP(B9,IS_PD!B:F,5,0),"")</f>
        <v>1</v>
      </c>
      <c r="W9" s="69">
        <f>IFERROR(VLOOKUP(B9,IS_PT!B:F,5,0),"")</f>
        <v>0</v>
      </c>
      <c r="X9" s="69">
        <f>IFERROR(VLOOKUP(B9,IS_PR!B:F,5,0),"")</f>
        <v>1</v>
      </c>
      <c r="Y9" s="69">
        <f t="shared" si="6"/>
        <v>0.47</v>
      </c>
      <c r="Z9" s="69">
        <f>IFERROR(VLOOKUP(B9,VG_VF!B:F,5,0),"")</f>
        <v>0</v>
      </c>
      <c r="AA9" s="69">
        <f>IFERROR(VLOOKUP(B9,VG_VI!B:F,5,0),"")</f>
        <v>0</v>
      </c>
      <c r="AB9" s="69">
        <f t="shared" si="7"/>
        <v>0</v>
      </c>
      <c r="AC9" s="69">
        <f t="shared" si="8"/>
        <v>0.22559999999999997</v>
      </c>
    </row>
    <row r="10" spans="1:30">
      <c r="A10" s="5"/>
      <c r="B10" s="18"/>
      <c r="D10" s="73" t="str">
        <f t="shared" si="0"/>
        <v/>
      </c>
      <c r="E10" s="74" t="str">
        <f t="shared" si="1"/>
        <v/>
      </c>
      <c r="F10" s="69" t="str">
        <f>IFERROR(VLOOKUP(B10,SD_L!B:F,5,0),"")</f>
        <v/>
      </c>
      <c r="G10" s="44" t="str">
        <f>IFERROR(VLOOKUP(B10,SD_M!B:F,4,0),"")</f>
        <v/>
      </c>
      <c r="H10" s="44" t="str">
        <f>IFERROR(VLOOKUP(B10,SD_P!B:F,4,0),"")</f>
        <v/>
      </c>
      <c r="I10" s="44" t="str">
        <f>IFERROR(VLOOKUP(B10,SD_V!B:F,4,0),"")</f>
        <v/>
      </c>
      <c r="J10" s="44" t="str">
        <f t="shared" si="2"/>
        <v/>
      </c>
      <c r="K10" s="69" t="str">
        <f>IFERROR(VLOOKUP(B10,VS_A!B:F,4,0),"")</f>
        <v/>
      </c>
      <c r="L10" s="69" t="str">
        <f>IFERROR(VLOOKUP(B10,VS_C!B:F,5,0),"")</f>
        <v/>
      </c>
      <c r="M10" s="69" t="str">
        <f>IFERROR(VLOOKUP(B10,VS_I!B:F,5,0),"")</f>
        <v/>
      </c>
      <c r="N10" s="69" t="str">
        <f>IFERROR(VLOOKUP(B10,VS_O!B:F,5,0),"")</f>
        <v/>
      </c>
      <c r="O10" s="69" t="str">
        <f t="shared" si="3"/>
        <v/>
      </c>
      <c r="P10" s="69" t="str">
        <f>IFERROR(VLOOKUP(B10,US_FP!B:F,5,0),"")</f>
        <v/>
      </c>
      <c r="Q10" s="69" t="str">
        <f>IFERROR(VLOOKUP(B10,US_FA!B:F,4,0),"")</f>
        <v/>
      </c>
      <c r="R10" s="69" t="str">
        <f>IFERROR(VLOOKUP(B10,US_E!B:F,4,0),"")</f>
        <v/>
      </c>
      <c r="S10" s="69" t="str">
        <f t="shared" si="4"/>
        <v/>
      </c>
      <c r="T10" s="69" t="str">
        <f t="shared" si="5"/>
        <v/>
      </c>
      <c r="U10" s="69" t="str">
        <f>IFERROR(VLOOKUP(B10,IS_PA!B:F,5,0),"")</f>
        <v/>
      </c>
      <c r="V10" s="69" t="str">
        <f>IFERROR(VLOOKUP(B10,IS_PD!B:F,5,0),"")</f>
        <v/>
      </c>
      <c r="W10" s="69" t="str">
        <f>IFERROR(VLOOKUP(B10,IS_PT!B:F,5,0),"")</f>
        <v/>
      </c>
      <c r="X10" s="69" t="str">
        <f>IFERROR(VLOOKUP(B10,IS_PR!B:F,5,0),"")</f>
        <v/>
      </c>
      <c r="Y10" s="69" t="str">
        <f t="shared" si="6"/>
        <v/>
      </c>
      <c r="Z10" s="69" t="str">
        <f>IFERROR(VLOOKUP(B10,VG_VF!B:F,5,0),"")</f>
        <v/>
      </c>
      <c r="AA10" s="69" t="str">
        <f>IFERROR(VLOOKUP(B10,VG_VI!B:F,5,0),"")</f>
        <v/>
      </c>
      <c r="AB10" s="69" t="str">
        <f t="shared" si="7"/>
        <v/>
      </c>
      <c r="AC10" s="69" t="str">
        <f t="shared" si="8"/>
        <v/>
      </c>
    </row>
    <row r="11" spans="1:30">
      <c r="A11" s="5"/>
      <c r="B11" s="18"/>
      <c r="D11" s="73" t="str">
        <f t="shared" si="0"/>
        <v/>
      </c>
      <c r="E11" s="74" t="str">
        <f t="shared" si="1"/>
        <v/>
      </c>
      <c r="F11" s="69" t="str">
        <f>IFERROR(VLOOKUP(B11,SD_L!B:F,5,0),"")</f>
        <v/>
      </c>
      <c r="G11" s="44" t="str">
        <f>IFERROR(VLOOKUP(B11,SD_M!B:F,4,0),"")</f>
        <v/>
      </c>
      <c r="H11" s="44" t="str">
        <f>IFERROR(VLOOKUP(B11,SD_P!B:F,4,0),"")</f>
        <v/>
      </c>
      <c r="I11" s="44" t="str">
        <f>IFERROR(VLOOKUP(B11,SD_V!B:F,4,0),"")</f>
        <v/>
      </c>
      <c r="J11" s="44" t="str">
        <f t="shared" si="2"/>
        <v/>
      </c>
      <c r="K11" s="69" t="str">
        <f>IFERROR(VLOOKUP(B11,VS_A!B:F,4,0),"")</f>
        <v/>
      </c>
      <c r="L11" s="69" t="str">
        <f>IFERROR(VLOOKUP(B11,VS_C!B:F,5,0),"")</f>
        <v/>
      </c>
      <c r="M11" s="69" t="str">
        <f>IFERROR(VLOOKUP(B11,VS_I!B:F,5,0),"")</f>
        <v/>
      </c>
      <c r="N11" s="69" t="str">
        <f>IFERROR(VLOOKUP(B11,VS_O!B:F,5,0),"")</f>
        <v/>
      </c>
      <c r="O11" s="69" t="str">
        <f t="shared" si="3"/>
        <v/>
      </c>
      <c r="P11" s="69" t="str">
        <f>IFERROR(VLOOKUP(B11,US_FP!B:F,5,0),"")</f>
        <v/>
      </c>
      <c r="Q11" s="69" t="str">
        <f>IFERROR(VLOOKUP(B11,US_FA!B:F,4,0),"")</f>
        <v/>
      </c>
      <c r="R11" s="69" t="str">
        <f>IFERROR(VLOOKUP(B11,US_E!B:F,4,0),"")</f>
        <v/>
      </c>
      <c r="S11" s="69" t="str">
        <f t="shared" si="4"/>
        <v/>
      </c>
      <c r="T11" s="69" t="str">
        <f t="shared" si="5"/>
        <v/>
      </c>
      <c r="U11" s="69" t="str">
        <f>IFERROR(VLOOKUP(B11,IS_PA!B:F,5,0),"")</f>
        <v/>
      </c>
      <c r="V11" s="69" t="str">
        <f>IFERROR(VLOOKUP(B11,IS_PD!B:F,5,0),"")</f>
        <v/>
      </c>
      <c r="W11" s="69" t="str">
        <f>IFERROR(VLOOKUP(B11,IS_PT!B:F,5,0),"")</f>
        <v/>
      </c>
      <c r="X11" s="69" t="str">
        <f>IFERROR(VLOOKUP(B11,IS_PR!B:F,5,0),"")</f>
        <v/>
      </c>
      <c r="Y11" s="69" t="str">
        <f t="shared" si="6"/>
        <v/>
      </c>
      <c r="Z11" s="69" t="str">
        <f>IFERROR(VLOOKUP(B11,VG_VF!B:F,5,0),"")</f>
        <v/>
      </c>
      <c r="AA11" s="69" t="str">
        <f>IFERROR(VLOOKUP(B11,VG_VI!B:F,5,0),"")</f>
        <v/>
      </c>
      <c r="AB11" s="69" t="str">
        <f t="shared" si="7"/>
        <v/>
      </c>
      <c r="AC11" s="69" t="str">
        <f t="shared" si="8"/>
        <v/>
      </c>
    </row>
    <row r="12" spans="1:30">
      <c r="A12" s="5"/>
      <c r="B12" s="18"/>
      <c r="D12" s="73" t="str">
        <f t="shared" si="0"/>
        <v/>
      </c>
      <c r="E12" s="74" t="str">
        <f t="shared" si="1"/>
        <v/>
      </c>
      <c r="F12" s="69" t="str">
        <f>IFERROR(VLOOKUP(B12,SD_L!B:F,5,0),"")</f>
        <v/>
      </c>
      <c r="G12" s="44" t="str">
        <f>IFERROR(VLOOKUP(B12,SD_M!B:F,4,0),"")</f>
        <v/>
      </c>
      <c r="H12" s="44" t="str">
        <f>IFERROR(VLOOKUP(B12,SD_P!B:F,4,0),"")</f>
        <v/>
      </c>
      <c r="I12" s="44" t="str">
        <f>IFERROR(VLOOKUP(B12,SD_V!B:F,4,0),"")</f>
        <v/>
      </c>
      <c r="J12" s="44" t="str">
        <f t="shared" si="2"/>
        <v/>
      </c>
      <c r="K12" s="69" t="str">
        <f>IFERROR(VLOOKUP(B12,VS_A!B:F,4,0),"")</f>
        <v/>
      </c>
      <c r="L12" s="69" t="str">
        <f>IFERROR(VLOOKUP(B12,VS_C!B:F,5,0),"")</f>
        <v/>
      </c>
      <c r="M12" s="69" t="str">
        <f>IFERROR(VLOOKUP(B12,VS_I!B:F,5,0),"")</f>
        <v/>
      </c>
      <c r="N12" s="69" t="str">
        <f>IFERROR(VLOOKUP(B12,VS_O!B:F,5,0),"")</f>
        <v/>
      </c>
      <c r="O12" s="69" t="str">
        <f t="shared" si="3"/>
        <v/>
      </c>
      <c r="P12" s="69" t="str">
        <f>IFERROR(VLOOKUP(B12,US_FP!B:F,5,0),"")</f>
        <v/>
      </c>
      <c r="Q12" s="69" t="str">
        <f>IFERROR(VLOOKUP(B12,US_FA!B:F,4,0),"")</f>
        <v/>
      </c>
      <c r="R12" s="69" t="str">
        <f>IFERROR(VLOOKUP(B12,US_E!B:F,4,0),"")</f>
        <v/>
      </c>
      <c r="S12" s="69" t="str">
        <f t="shared" si="4"/>
        <v/>
      </c>
      <c r="T12" s="69" t="str">
        <f t="shared" si="5"/>
        <v/>
      </c>
      <c r="U12" s="69" t="str">
        <f>IFERROR(VLOOKUP(B12,IS_PA!B:F,5,0),"")</f>
        <v/>
      </c>
      <c r="V12" s="69" t="str">
        <f>IFERROR(VLOOKUP(B12,IS_PD!B:F,5,0),"")</f>
        <v/>
      </c>
      <c r="W12" s="69" t="str">
        <f>IFERROR(VLOOKUP(B12,IS_PT!B:F,5,0),"")</f>
        <v/>
      </c>
      <c r="X12" s="69" t="str">
        <f>IFERROR(VLOOKUP(B12,IS_PR!B:F,5,0),"")</f>
        <v/>
      </c>
      <c r="Y12" s="69" t="str">
        <f t="shared" si="6"/>
        <v/>
      </c>
      <c r="Z12" s="69" t="str">
        <f>IFERROR(VLOOKUP(B12,VG_VF!B:F,5,0),"")</f>
        <v/>
      </c>
      <c r="AA12" s="69" t="str">
        <f>IFERROR(VLOOKUP(B12,VG_VI!B:F,5,0),"")</f>
        <v/>
      </c>
      <c r="AB12" s="69" t="str">
        <f t="shared" si="7"/>
        <v/>
      </c>
      <c r="AC12" s="69" t="str">
        <f t="shared" si="8"/>
        <v/>
      </c>
    </row>
    <row r="13" spans="1:30">
      <c r="A13" s="5"/>
      <c r="B13" s="18"/>
      <c r="D13" s="73" t="str">
        <f t="shared" si="0"/>
        <v/>
      </c>
      <c r="E13" s="74" t="str">
        <f t="shared" si="1"/>
        <v/>
      </c>
      <c r="F13" s="69" t="str">
        <f>IFERROR(VLOOKUP(B13,SD_L!B:F,5,0),"")</f>
        <v/>
      </c>
      <c r="G13" s="44" t="str">
        <f>IFERROR(VLOOKUP(B13,SD_M!B:F,4,0),"")</f>
        <v/>
      </c>
      <c r="H13" s="44" t="str">
        <f>IFERROR(VLOOKUP(B13,SD_P!B:F,4,0),"")</f>
        <v/>
      </c>
      <c r="I13" s="44" t="str">
        <f>IFERROR(VLOOKUP(B13,SD_V!B:F,4,0),"")</f>
        <v/>
      </c>
      <c r="J13" s="44" t="str">
        <f t="shared" si="2"/>
        <v/>
      </c>
      <c r="K13" s="69" t="str">
        <f>IFERROR(VLOOKUP(B13,VS_A!B:F,4,0),"")</f>
        <v/>
      </c>
      <c r="L13" s="69" t="str">
        <f>IFERROR(VLOOKUP(B13,VS_C!B:F,5,0),"")</f>
        <v/>
      </c>
      <c r="M13" s="69" t="str">
        <f>IFERROR(VLOOKUP(B13,VS_I!B:F,5,0),"")</f>
        <v/>
      </c>
      <c r="N13" s="69" t="str">
        <f>IFERROR(VLOOKUP(B13,VS_O!B:F,5,0),"")</f>
        <v/>
      </c>
      <c r="O13" s="69" t="str">
        <f t="shared" si="3"/>
        <v/>
      </c>
      <c r="P13" s="69" t="str">
        <f>IFERROR(VLOOKUP(B13,US_FP!B:F,5,0),"")</f>
        <v/>
      </c>
      <c r="Q13" s="69" t="str">
        <f>IFERROR(VLOOKUP(B13,US_FA!B:F,4,0),"")</f>
        <v/>
      </c>
      <c r="R13" s="69" t="str">
        <f>IFERROR(VLOOKUP(B13,US_E!B:F,4,0),"")</f>
        <v/>
      </c>
      <c r="S13" s="69" t="str">
        <f t="shared" si="4"/>
        <v/>
      </c>
      <c r="T13" s="69" t="str">
        <f t="shared" si="5"/>
        <v/>
      </c>
      <c r="U13" s="69" t="str">
        <f>IFERROR(VLOOKUP(B13,IS_PA!B:F,5,0),"")</f>
        <v/>
      </c>
      <c r="V13" s="69" t="str">
        <f>IFERROR(VLOOKUP(B13,IS_PD!B:F,5,0),"")</f>
        <v/>
      </c>
      <c r="W13" s="69" t="str">
        <f>IFERROR(VLOOKUP(B13,IS_PT!B:F,5,0),"")</f>
        <v/>
      </c>
      <c r="X13" s="69" t="str">
        <f>IFERROR(VLOOKUP(B13,IS_PR!B:F,5,0),"")</f>
        <v/>
      </c>
      <c r="Y13" s="69" t="str">
        <f t="shared" si="6"/>
        <v/>
      </c>
      <c r="Z13" s="69" t="str">
        <f>IFERROR(VLOOKUP(B13,VG_VF!B:F,5,0),"")</f>
        <v/>
      </c>
      <c r="AA13" s="69" t="str">
        <f>IFERROR(VLOOKUP(B13,VG_VI!B:F,5,0),"")</f>
        <v/>
      </c>
      <c r="AB13" s="69" t="str">
        <f t="shared" si="7"/>
        <v/>
      </c>
      <c r="AC13" s="69" t="str">
        <f t="shared" si="8"/>
        <v/>
      </c>
    </row>
    <row r="14" spans="1:30">
      <c r="A14" s="5"/>
      <c r="B14" s="18"/>
      <c r="D14" s="73" t="str">
        <f t="shared" si="0"/>
        <v/>
      </c>
      <c r="E14" s="74" t="str">
        <f t="shared" si="1"/>
        <v/>
      </c>
      <c r="F14" s="69" t="str">
        <f>IFERROR(VLOOKUP(B14,SD_L!B:F,5,0),"")</f>
        <v/>
      </c>
      <c r="G14" s="44" t="str">
        <f>IFERROR(VLOOKUP(B14,SD_M!B:F,4,0),"")</f>
        <v/>
      </c>
      <c r="H14" s="44" t="str">
        <f>IFERROR(VLOOKUP(B14,SD_P!B:F,4,0),"")</f>
        <v/>
      </c>
      <c r="I14" s="44" t="str">
        <f>IFERROR(VLOOKUP(B14,SD_V!B:F,4,0),"")</f>
        <v/>
      </c>
      <c r="J14" s="44" t="str">
        <f t="shared" si="2"/>
        <v/>
      </c>
      <c r="K14" s="69" t="str">
        <f>IFERROR(VLOOKUP(B14,VS_A!B:F,4,0),"")</f>
        <v/>
      </c>
      <c r="L14" s="69" t="str">
        <f>IFERROR(VLOOKUP(B14,VS_C!B:F,5,0),"")</f>
        <v/>
      </c>
      <c r="M14" s="69" t="str">
        <f>IFERROR(VLOOKUP(B14,VS_I!B:F,5,0),"")</f>
        <v/>
      </c>
      <c r="N14" s="69" t="str">
        <f>IFERROR(VLOOKUP(B14,VS_O!B:F,5,0),"")</f>
        <v/>
      </c>
      <c r="O14" s="69" t="str">
        <f t="shared" si="3"/>
        <v/>
      </c>
      <c r="P14" s="69" t="str">
        <f>IFERROR(VLOOKUP(B14,US_FP!B:F,5,0),"")</f>
        <v/>
      </c>
      <c r="Q14" s="69" t="str">
        <f>IFERROR(VLOOKUP(B14,US_FA!B:F,4,0),"")</f>
        <v/>
      </c>
      <c r="R14" s="69" t="str">
        <f>IFERROR(VLOOKUP(B14,US_E!B:F,4,0),"")</f>
        <v/>
      </c>
      <c r="S14" s="69" t="str">
        <f t="shared" si="4"/>
        <v/>
      </c>
      <c r="T14" s="69" t="str">
        <f t="shared" si="5"/>
        <v/>
      </c>
      <c r="U14" s="69" t="str">
        <f>IFERROR(VLOOKUP(B14,IS_PA!B:F,5,0),"")</f>
        <v/>
      </c>
      <c r="V14" s="69" t="str">
        <f>IFERROR(VLOOKUP(B14,IS_PD!B:F,5,0),"")</f>
        <v/>
      </c>
      <c r="W14" s="69" t="str">
        <f>IFERROR(VLOOKUP(B14,IS_PT!B:F,5,0),"")</f>
        <v/>
      </c>
      <c r="X14" s="69" t="str">
        <f>IFERROR(VLOOKUP(B14,IS_PR!B:F,5,0),"")</f>
        <v/>
      </c>
      <c r="Y14" s="69" t="str">
        <f t="shared" si="6"/>
        <v/>
      </c>
      <c r="Z14" s="69" t="str">
        <f>IFERROR(VLOOKUP(B14,VG_VF!B:F,5,0),"")</f>
        <v/>
      </c>
      <c r="AA14" s="69" t="str">
        <f>IFERROR(VLOOKUP(B14,VG_VI!B:F,5,0),"")</f>
        <v/>
      </c>
      <c r="AB14" s="69" t="str">
        <f t="shared" si="7"/>
        <v/>
      </c>
      <c r="AC14" s="69" t="str">
        <f t="shared" si="8"/>
        <v/>
      </c>
    </row>
    <row r="15" spans="1:30">
      <c r="A15" s="5"/>
      <c r="B15" s="18"/>
      <c r="D15" s="73" t="str">
        <f t="shared" si="0"/>
        <v/>
      </c>
      <c r="E15" s="74" t="str">
        <f t="shared" si="1"/>
        <v/>
      </c>
      <c r="F15" s="69" t="str">
        <f>IFERROR(VLOOKUP(B15,SD_L!B:F,5,0),"")</f>
        <v/>
      </c>
      <c r="G15" s="44" t="str">
        <f>IFERROR(VLOOKUP(B15,SD_M!B:F,4,0),"")</f>
        <v/>
      </c>
      <c r="H15" s="44" t="str">
        <f>IFERROR(VLOOKUP(B15,SD_P!B:F,4,0),"")</f>
        <v/>
      </c>
      <c r="I15" s="44" t="str">
        <f>IFERROR(VLOOKUP(B15,SD_V!B:F,4,0),"")</f>
        <v/>
      </c>
      <c r="J15" s="44" t="str">
        <f t="shared" si="2"/>
        <v/>
      </c>
      <c r="K15" s="69" t="str">
        <f>IFERROR(VLOOKUP(B15,VS_A!B:F,4,0),"")</f>
        <v/>
      </c>
      <c r="L15" s="69" t="str">
        <f>IFERROR(VLOOKUP(B15,VS_C!B:F,5,0),"")</f>
        <v/>
      </c>
      <c r="M15" s="69" t="str">
        <f>IFERROR(VLOOKUP(B15,VS_I!B:F,5,0),"")</f>
        <v/>
      </c>
      <c r="N15" s="69" t="str">
        <f>IFERROR(VLOOKUP(B15,VS_O!B:F,5,0),"")</f>
        <v/>
      </c>
      <c r="O15" s="69" t="str">
        <f t="shared" si="3"/>
        <v/>
      </c>
      <c r="P15" s="69" t="str">
        <f>IFERROR(VLOOKUP(B15,US_FP!B:F,5,0),"")</f>
        <v/>
      </c>
      <c r="Q15" s="69" t="str">
        <f>IFERROR(VLOOKUP(B15,US_FA!B:F,4,0),"")</f>
        <v/>
      </c>
      <c r="R15" s="69" t="str">
        <f>IFERROR(VLOOKUP(B15,US_E!B:F,4,0),"")</f>
        <v/>
      </c>
      <c r="S15" s="69" t="str">
        <f t="shared" si="4"/>
        <v/>
      </c>
      <c r="T15" s="69" t="str">
        <f t="shared" si="5"/>
        <v/>
      </c>
      <c r="U15" s="69" t="str">
        <f>IFERROR(VLOOKUP(B15,IS_PA!B:F,5,0),"")</f>
        <v/>
      </c>
      <c r="V15" s="69" t="str">
        <f>IFERROR(VLOOKUP(B15,IS_PD!B:F,5,0),"")</f>
        <v/>
      </c>
      <c r="W15" s="69" t="str">
        <f>IFERROR(VLOOKUP(B15,IS_PT!B:F,5,0),"")</f>
        <v/>
      </c>
      <c r="X15" s="69" t="str">
        <f>IFERROR(VLOOKUP(B15,IS_PR!B:F,5,0),"")</f>
        <v/>
      </c>
      <c r="Y15" s="69" t="str">
        <f t="shared" si="6"/>
        <v/>
      </c>
      <c r="Z15" s="69" t="str">
        <f>IFERROR(VLOOKUP(B15,VG_VF!B:F,5,0),"")</f>
        <v/>
      </c>
      <c r="AA15" s="69" t="str">
        <f>IFERROR(VLOOKUP(B15,VG_VI!B:F,5,0),"")</f>
        <v/>
      </c>
      <c r="AB15" s="69" t="str">
        <f t="shared" si="7"/>
        <v/>
      </c>
      <c r="AC15" s="69" t="str">
        <f t="shared" si="8"/>
        <v/>
      </c>
    </row>
    <row r="16" spans="1:30">
      <c r="A16" s="5"/>
      <c r="B16" s="18"/>
      <c r="D16" s="73" t="str">
        <f t="shared" si="0"/>
        <v/>
      </c>
      <c r="E16" s="74" t="str">
        <f t="shared" si="1"/>
        <v/>
      </c>
      <c r="F16" s="69" t="str">
        <f>IFERROR(VLOOKUP(B16,SD_L!B:F,5,0),"")</f>
        <v/>
      </c>
      <c r="G16" s="44" t="str">
        <f>IFERROR(VLOOKUP(B16,SD_M!B:F,4,0),"")</f>
        <v/>
      </c>
      <c r="H16" s="44" t="str">
        <f>IFERROR(VLOOKUP(B16,SD_P!B:F,4,0),"")</f>
        <v/>
      </c>
      <c r="I16" s="44" t="str">
        <f>IFERROR(VLOOKUP(B16,SD_V!B:F,4,0),"")</f>
        <v/>
      </c>
      <c r="J16" s="44" t="str">
        <f t="shared" si="2"/>
        <v/>
      </c>
      <c r="K16" s="69" t="str">
        <f>IFERROR(VLOOKUP(B16,VS_A!B:F,4,0),"")</f>
        <v/>
      </c>
      <c r="L16" s="69" t="str">
        <f>IFERROR(VLOOKUP(B16,VS_C!B:F,5,0),"")</f>
        <v/>
      </c>
      <c r="M16" s="69" t="str">
        <f>IFERROR(VLOOKUP(B16,VS_I!B:F,5,0),"")</f>
        <v/>
      </c>
      <c r="N16" s="69" t="str">
        <f>IFERROR(VLOOKUP(B16,VS_O!B:F,5,0),"")</f>
        <v/>
      </c>
      <c r="O16" s="69" t="str">
        <f t="shared" si="3"/>
        <v/>
      </c>
      <c r="P16" s="69" t="str">
        <f>IFERROR(VLOOKUP(B16,US_FP!B:F,5,0),"")</f>
        <v/>
      </c>
      <c r="Q16" s="69" t="str">
        <f>IFERROR(VLOOKUP(B16,US_FA!B:F,4,0),"")</f>
        <v/>
      </c>
      <c r="R16" s="69" t="str">
        <f>IFERROR(VLOOKUP(B16,US_E!B:F,4,0),"")</f>
        <v/>
      </c>
      <c r="S16" s="69" t="str">
        <f t="shared" si="4"/>
        <v/>
      </c>
      <c r="T16" s="69" t="str">
        <f t="shared" si="5"/>
        <v/>
      </c>
      <c r="U16" s="69" t="str">
        <f>IFERROR(VLOOKUP(B16,IS_PA!B:F,5,0),"")</f>
        <v/>
      </c>
      <c r="V16" s="69" t="str">
        <f>IFERROR(VLOOKUP(B16,IS_PD!B:F,5,0),"")</f>
        <v/>
      </c>
      <c r="W16" s="69" t="str">
        <f>IFERROR(VLOOKUP(B16,IS_PT!B:F,5,0),"")</f>
        <v/>
      </c>
      <c r="X16" s="69" t="str">
        <f>IFERROR(VLOOKUP(B16,IS_PR!B:F,5,0),"")</f>
        <v/>
      </c>
      <c r="Y16" s="69" t="str">
        <f t="shared" si="6"/>
        <v/>
      </c>
      <c r="Z16" s="69" t="str">
        <f>IFERROR(VLOOKUP(B16,VG_VF!B:F,5,0),"")</f>
        <v/>
      </c>
      <c r="AA16" s="69" t="str">
        <f>IFERROR(VLOOKUP(B16,VG_VI!B:F,5,0),"")</f>
        <v/>
      </c>
      <c r="AB16" s="69" t="str">
        <f t="shared" si="7"/>
        <v/>
      </c>
      <c r="AC16" s="69" t="str">
        <f t="shared" si="8"/>
        <v/>
      </c>
    </row>
    <row r="17" spans="1:29">
      <c r="A17" s="5"/>
      <c r="B17" s="18"/>
      <c r="D17" s="73" t="str">
        <f t="shared" si="0"/>
        <v/>
      </c>
      <c r="E17" s="74" t="str">
        <f t="shared" si="1"/>
        <v/>
      </c>
      <c r="F17" s="69" t="str">
        <f>IFERROR(VLOOKUP(B17,SD_L!B:F,5,0),"")</f>
        <v/>
      </c>
      <c r="G17" s="44" t="str">
        <f>IFERROR(VLOOKUP(B17,SD_M!B:F,4,0),"")</f>
        <v/>
      </c>
      <c r="H17" s="44" t="str">
        <f>IFERROR(VLOOKUP(B17,SD_P!B:F,4,0),"")</f>
        <v/>
      </c>
      <c r="I17" s="44" t="str">
        <f>IFERROR(VLOOKUP(B17,SD_V!B:F,4,0),"")</f>
        <v/>
      </c>
      <c r="J17" s="44" t="str">
        <f t="shared" si="2"/>
        <v/>
      </c>
      <c r="K17" s="69" t="str">
        <f>IFERROR(VLOOKUP(B17,VS_A!B:F,4,0),"")</f>
        <v/>
      </c>
      <c r="L17" s="69" t="str">
        <f>IFERROR(VLOOKUP(B17,VS_C!B:F,5,0),"")</f>
        <v/>
      </c>
      <c r="M17" s="69" t="str">
        <f>IFERROR(VLOOKUP(B17,VS_I!B:F,5,0),"")</f>
        <v/>
      </c>
      <c r="N17" s="69" t="str">
        <f>IFERROR(VLOOKUP(B17,VS_O!B:F,5,0),"")</f>
        <v/>
      </c>
      <c r="O17" s="69" t="str">
        <f t="shared" si="3"/>
        <v/>
      </c>
      <c r="P17" s="69" t="str">
        <f>IFERROR(VLOOKUP(B17,US_FP!B:F,5,0),"")</f>
        <v/>
      </c>
      <c r="Q17" s="69" t="str">
        <f>IFERROR(VLOOKUP(B17,US_FA!B:F,4,0),"")</f>
        <v/>
      </c>
      <c r="R17" s="69" t="str">
        <f>IFERROR(VLOOKUP(B17,US_E!B:F,4,0),"")</f>
        <v/>
      </c>
      <c r="S17" s="69" t="str">
        <f t="shared" si="4"/>
        <v/>
      </c>
      <c r="T17" s="69" t="str">
        <f t="shared" si="5"/>
        <v/>
      </c>
      <c r="U17" s="69" t="str">
        <f>IFERROR(VLOOKUP(B17,IS_PA!B:F,5,0),"")</f>
        <v/>
      </c>
      <c r="V17" s="69" t="str">
        <f>IFERROR(VLOOKUP(B17,IS_PD!B:F,5,0),"")</f>
        <v/>
      </c>
      <c r="W17" s="69" t="str">
        <f>IFERROR(VLOOKUP(B17,IS_PT!B:F,5,0),"")</f>
        <v/>
      </c>
      <c r="X17" s="69" t="str">
        <f>IFERROR(VLOOKUP(B17,IS_PR!B:F,5,0),"")</f>
        <v/>
      </c>
      <c r="Y17" s="69" t="str">
        <f t="shared" si="6"/>
        <v/>
      </c>
      <c r="Z17" s="69" t="str">
        <f>IFERROR(VLOOKUP(B17,VG_VF!B:F,5,0),"")</f>
        <v/>
      </c>
      <c r="AA17" s="69" t="str">
        <f>IFERROR(VLOOKUP(B17,VG_VI!B:F,5,0),"")</f>
        <v/>
      </c>
      <c r="AB17" s="69" t="str">
        <f t="shared" si="7"/>
        <v/>
      </c>
      <c r="AC17" s="69" t="str">
        <f t="shared" si="8"/>
        <v/>
      </c>
    </row>
    <row r="18" spans="1:29">
      <c r="A18" s="5"/>
      <c r="B18" s="18"/>
      <c r="D18" s="73" t="str">
        <f t="shared" si="0"/>
        <v/>
      </c>
      <c r="E18" s="74" t="str">
        <f t="shared" si="1"/>
        <v/>
      </c>
      <c r="F18" s="69" t="str">
        <f>IFERROR(VLOOKUP(B18,SD_L!B:F,5,0),"")</f>
        <v/>
      </c>
      <c r="G18" s="44" t="str">
        <f>IFERROR(VLOOKUP(B18,SD_M!B:F,4,0),"")</f>
        <v/>
      </c>
      <c r="H18" s="44" t="str">
        <f>IFERROR(VLOOKUP(B18,SD_P!B:F,4,0),"")</f>
        <v/>
      </c>
      <c r="I18" s="44" t="str">
        <f>IFERROR(VLOOKUP(B18,SD_V!B:F,4,0),"")</f>
        <v/>
      </c>
      <c r="J18" s="44" t="str">
        <f t="shared" si="2"/>
        <v/>
      </c>
      <c r="K18" s="69" t="str">
        <f>IFERROR(VLOOKUP(B18,VS_A!B:F,4,0),"")</f>
        <v/>
      </c>
      <c r="L18" s="69" t="str">
        <f>IFERROR(VLOOKUP(B18,VS_C!B:F,5,0),"")</f>
        <v/>
      </c>
      <c r="M18" s="69" t="str">
        <f>IFERROR(VLOOKUP(B18,VS_I!B:F,5,0),"")</f>
        <v/>
      </c>
      <c r="N18" s="69" t="str">
        <f>IFERROR(VLOOKUP(B18,VS_O!B:F,5,0),"")</f>
        <v/>
      </c>
      <c r="O18" s="69" t="str">
        <f t="shared" si="3"/>
        <v/>
      </c>
      <c r="P18" s="69" t="str">
        <f>IFERROR(VLOOKUP(B18,US_FP!B:F,5,0),"")</f>
        <v/>
      </c>
      <c r="Q18" s="69" t="str">
        <f>IFERROR(VLOOKUP(B18,US_FA!B:F,4,0),"")</f>
        <v/>
      </c>
      <c r="R18" s="69" t="str">
        <f>IFERROR(VLOOKUP(B18,US_E!B:F,4,0),"")</f>
        <v/>
      </c>
      <c r="S18" s="69" t="str">
        <f t="shared" si="4"/>
        <v/>
      </c>
      <c r="T18" s="69" t="str">
        <f t="shared" si="5"/>
        <v/>
      </c>
      <c r="U18" s="69" t="str">
        <f>IFERROR(VLOOKUP(B18,IS_PA!B:F,5,0),"")</f>
        <v/>
      </c>
      <c r="V18" s="69" t="str">
        <f>IFERROR(VLOOKUP(B18,IS_PD!B:F,5,0),"")</f>
        <v/>
      </c>
      <c r="W18" s="69" t="str">
        <f>IFERROR(VLOOKUP(B18,IS_PT!B:F,5,0),"")</f>
        <v/>
      </c>
      <c r="X18" s="69" t="str">
        <f>IFERROR(VLOOKUP(B18,IS_PR!B:F,5,0),"")</f>
        <v/>
      </c>
      <c r="Y18" s="69" t="str">
        <f t="shared" si="6"/>
        <v/>
      </c>
      <c r="Z18" s="69" t="str">
        <f>IFERROR(VLOOKUP(B18,VG_VF!B:F,5,0),"")</f>
        <v/>
      </c>
      <c r="AA18" s="69" t="str">
        <f>IFERROR(VLOOKUP(B18,VG_VI!B:F,5,0),"")</f>
        <v/>
      </c>
      <c r="AB18" s="69" t="str">
        <f t="shared" si="7"/>
        <v/>
      </c>
      <c r="AC18" s="69" t="str">
        <f t="shared" si="8"/>
        <v/>
      </c>
    </row>
    <row r="19" spans="1:29">
      <c r="A19" s="5"/>
      <c r="B19" s="18"/>
      <c r="D19" s="73" t="str">
        <f t="shared" si="0"/>
        <v/>
      </c>
      <c r="E19" s="74" t="str">
        <f t="shared" si="1"/>
        <v/>
      </c>
      <c r="F19" s="69" t="str">
        <f>IFERROR(VLOOKUP(B19,SD_L!B:F,5,0),"")</f>
        <v/>
      </c>
      <c r="G19" s="44" t="str">
        <f>IFERROR(VLOOKUP(B19,SD_M!B:F,4,0),"")</f>
        <v/>
      </c>
      <c r="H19" s="44" t="str">
        <f>IFERROR(VLOOKUP(B19,SD_P!B:F,4,0),"")</f>
        <v/>
      </c>
      <c r="I19" s="44" t="str">
        <f>IFERROR(VLOOKUP(B19,SD_V!B:F,4,0),"")</f>
        <v/>
      </c>
      <c r="J19" s="44" t="str">
        <f t="shared" si="2"/>
        <v/>
      </c>
      <c r="K19" s="69" t="str">
        <f>IFERROR(VLOOKUP(B19,VS_A!B:F,4,0),"")</f>
        <v/>
      </c>
      <c r="L19" s="69" t="str">
        <f>IFERROR(VLOOKUP(B19,VS_C!B:F,5,0),"")</f>
        <v/>
      </c>
      <c r="M19" s="69" t="str">
        <f>IFERROR(VLOOKUP(B19,VS_I!B:F,5,0),"")</f>
        <v/>
      </c>
      <c r="N19" s="69" t="str">
        <f>IFERROR(VLOOKUP(B19,VS_O!B:F,5,0),"")</f>
        <v/>
      </c>
      <c r="O19" s="69" t="str">
        <f t="shared" si="3"/>
        <v/>
      </c>
      <c r="P19" s="69" t="str">
        <f>IFERROR(VLOOKUP(B19,US_FP!B:F,5,0),"")</f>
        <v/>
      </c>
      <c r="Q19" s="69" t="str">
        <f>IFERROR(VLOOKUP(B19,US_FA!B:F,4,0),"")</f>
        <v/>
      </c>
      <c r="R19" s="69" t="str">
        <f>IFERROR(VLOOKUP(B19,US_E!B:F,4,0),"")</f>
        <v/>
      </c>
      <c r="S19" s="69" t="str">
        <f t="shared" si="4"/>
        <v/>
      </c>
      <c r="T19" s="69" t="str">
        <f t="shared" si="5"/>
        <v/>
      </c>
      <c r="U19" s="69" t="str">
        <f>IFERROR(VLOOKUP(B19,IS_PA!B:F,5,0),"")</f>
        <v/>
      </c>
      <c r="V19" s="69" t="str">
        <f>IFERROR(VLOOKUP(B19,IS_PD!B:F,5,0),"")</f>
        <v/>
      </c>
      <c r="W19" s="69" t="str">
        <f>IFERROR(VLOOKUP(B19,IS_PT!B:F,5,0),"")</f>
        <v/>
      </c>
      <c r="X19" s="69" t="str">
        <f>IFERROR(VLOOKUP(B19,IS_PR!B:F,5,0),"")</f>
        <v/>
      </c>
      <c r="Y19" s="69" t="str">
        <f t="shared" si="6"/>
        <v/>
      </c>
      <c r="Z19" s="69" t="str">
        <f>IFERROR(VLOOKUP(B19,VG_VF!B:F,5,0),"")</f>
        <v/>
      </c>
      <c r="AA19" s="69" t="str">
        <f>IFERROR(VLOOKUP(B19,VG_VI!B:F,5,0),"")</f>
        <v/>
      </c>
      <c r="AB19" s="69" t="str">
        <f t="shared" si="7"/>
        <v/>
      </c>
      <c r="AC19" s="69" t="str">
        <f t="shared" si="8"/>
        <v/>
      </c>
    </row>
    <row r="20" spans="1:29">
      <c r="A20" s="5"/>
      <c r="B20" s="18"/>
      <c r="D20" s="73" t="str">
        <f t="shared" si="0"/>
        <v/>
      </c>
      <c r="E20" s="74" t="str">
        <f t="shared" si="1"/>
        <v/>
      </c>
      <c r="F20" s="69" t="str">
        <f>IFERROR(VLOOKUP(B20,SD_L!B:F,5,0),"")</f>
        <v/>
      </c>
      <c r="G20" s="44" t="str">
        <f>IFERROR(VLOOKUP(B20,SD_M!B:F,4,0),"")</f>
        <v/>
      </c>
      <c r="H20" s="44" t="str">
        <f>IFERROR(VLOOKUP(B20,SD_P!B:F,4,0),"")</f>
        <v/>
      </c>
      <c r="I20" s="44" t="str">
        <f>IFERROR(VLOOKUP(B20,SD_V!B:F,4,0),"")</f>
        <v/>
      </c>
      <c r="J20" s="44" t="str">
        <f t="shared" si="2"/>
        <v/>
      </c>
      <c r="K20" s="69" t="str">
        <f>IFERROR(VLOOKUP(B20,VS_A!B:F,4,0),"")</f>
        <v/>
      </c>
      <c r="L20" s="69" t="str">
        <f>IFERROR(VLOOKUP(B20,VS_C!B:F,5,0),"")</f>
        <v/>
      </c>
      <c r="M20" s="69" t="str">
        <f>IFERROR(VLOOKUP(B20,VS_I!B:F,5,0),"")</f>
        <v/>
      </c>
      <c r="N20" s="69" t="str">
        <f>IFERROR(VLOOKUP(B20,VS_O!B:F,5,0),"")</f>
        <v/>
      </c>
      <c r="O20" s="69" t="str">
        <f t="shared" si="3"/>
        <v/>
      </c>
      <c r="P20" s="69" t="str">
        <f>IFERROR(VLOOKUP(B20,US_FP!B:F,5,0),"")</f>
        <v/>
      </c>
      <c r="Q20" s="69" t="str">
        <f>IFERROR(VLOOKUP(B20,US_FA!B:F,4,0),"")</f>
        <v/>
      </c>
      <c r="R20" s="69" t="str">
        <f>IFERROR(VLOOKUP(B20,US_E!B:F,4,0),"")</f>
        <v/>
      </c>
      <c r="S20" s="69" t="str">
        <f t="shared" si="4"/>
        <v/>
      </c>
      <c r="T20" s="69" t="str">
        <f t="shared" si="5"/>
        <v/>
      </c>
      <c r="U20" s="69" t="str">
        <f>IFERROR(VLOOKUP(B20,IS_PA!B:F,5,0),"")</f>
        <v/>
      </c>
      <c r="V20" s="69" t="str">
        <f>IFERROR(VLOOKUP(B20,IS_PD!B:F,5,0),"")</f>
        <v/>
      </c>
      <c r="W20" s="69" t="str">
        <f>IFERROR(VLOOKUP(B20,IS_PT!B:F,5,0),"")</f>
        <v/>
      </c>
      <c r="X20" s="69" t="str">
        <f>IFERROR(VLOOKUP(B20,IS_PR!B:F,5,0),"")</f>
        <v/>
      </c>
      <c r="Y20" s="69" t="str">
        <f t="shared" si="6"/>
        <v/>
      </c>
      <c r="Z20" s="69" t="str">
        <f>IFERROR(VLOOKUP(B20,VG_VF!B:F,5,0),"")</f>
        <v/>
      </c>
      <c r="AA20" s="69" t="str">
        <f>IFERROR(VLOOKUP(B20,VG_VI!B:F,5,0),"")</f>
        <v/>
      </c>
      <c r="AB20" s="69" t="str">
        <f t="shared" si="7"/>
        <v/>
      </c>
      <c r="AC20" s="69" t="str">
        <f t="shared" si="8"/>
        <v/>
      </c>
    </row>
    <row r="21" spans="1:29">
      <c r="A21" s="5"/>
      <c r="B21" s="18"/>
      <c r="D21" s="73" t="str">
        <f t="shared" si="0"/>
        <v/>
      </c>
      <c r="E21" s="74" t="str">
        <f t="shared" si="1"/>
        <v/>
      </c>
      <c r="F21" s="69" t="str">
        <f>IFERROR(VLOOKUP(B21,SD_L!B:F,5,0),"")</f>
        <v/>
      </c>
      <c r="G21" s="44" t="str">
        <f>IFERROR(VLOOKUP(B21,SD_M!B:F,4,0),"")</f>
        <v/>
      </c>
      <c r="H21" s="44" t="str">
        <f>IFERROR(VLOOKUP(B21,SD_P!B:F,4,0),"")</f>
        <v/>
      </c>
      <c r="I21" s="44" t="str">
        <f>IFERROR(VLOOKUP(B21,SD_V!B:F,4,0),"")</f>
        <v/>
      </c>
      <c r="J21" s="44" t="str">
        <f t="shared" si="2"/>
        <v/>
      </c>
      <c r="K21" s="69" t="str">
        <f>IFERROR(VLOOKUP(B21,VS_A!B:F,4,0),"")</f>
        <v/>
      </c>
      <c r="L21" s="69" t="str">
        <f>IFERROR(VLOOKUP(B21,VS_C!B:F,5,0),"")</f>
        <v/>
      </c>
      <c r="M21" s="69" t="str">
        <f>IFERROR(VLOOKUP(B21,VS_I!B:F,5,0),"")</f>
        <v/>
      </c>
      <c r="N21" s="69" t="str">
        <f>IFERROR(VLOOKUP(B21,VS_O!B:F,5,0),"")</f>
        <v/>
      </c>
      <c r="O21" s="69" t="str">
        <f t="shared" si="3"/>
        <v/>
      </c>
      <c r="P21" s="69" t="str">
        <f>IFERROR(VLOOKUP(B21,US_FP!B:F,5,0),"")</f>
        <v/>
      </c>
      <c r="Q21" s="69" t="str">
        <f>IFERROR(VLOOKUP(B21,US_FA!B:F,4,0),"")</f>
        <v/>
      </c>
      <c r="R21" s="69" t="str">
        <f>IFERROR(VLOOKUP(B21,US_E!B:F,4,0),"")</f>
        <v/>
      </c>
      <c r="S21" s="69" t="str">
        <f t="shared" si="4"/>
        <v/>
      </c>
      <c r="T21" s="69" t="str">
        <f t="shared" si="5"/>
        <v/>
      </c>
      <c r="U21" s="69" t="str">
        <f>IFERROR(VLOOKUP(B21,IS_PA!B:F,5,0),"")</f>
        <v/>
      </c>
      <c r="V21" s="69" t="str">
        <f>IFERROR(VLOOKUP(B21,IS_PD!B:F,5,0),"")</f>
        <v/>
      </c>
      <c r="W21" s="69" t="str">
        <f>IFERROR(VLOOKUP(B21,IS_PT!B:F,5,0),"")</f>
        <v/>
      </c>
      <c r="X21" s="69" t="str">
        <f>IFERROR(VLOOKUP(B21,IS_PR!B:F,5,0),"")</f>
        <v/>
      </c>
      <c r="Y21" s="69" t="str">
        <f t="shared" si="6"/>
        <v/>
      </c>
      <c r="Z21" s="69" t="str">
        <f>IFERROR(VLOOKUP(B21,VG_VF!B:F,5,0),"")</f>
        <v/>
      </c>
      <c r="AA21" s="69" t="str">
        <f>IFERROR(VLOOKUP(B21,VG_VI!B:F,5,0),"")</f>
        <v/>
      </c>
      <c r="AB21" s="69" t="str">
        <f t="shared" si="7"/>
        <v/>
      </c>
      <c r="AC21" s="69" t="str">
        <f t="shared" si="8"/>
        <v/>
      </c>
    </row>
    <row r="22" spans="1:29">
      <c r="A22" s="5"/>
      <c r="B22" s="18"/>
      <c r="D22" s="73" t="str">
        <f t="shared" si="0"/>
        <v/>
      </c>
      <c r="E22" s="74" t="str">
        <f t="shared" si="1"/>
        <v/>
      </c>
      <c r="F22" s="69" t="str">
        <f>IFERROR(VLOOKUP(B22,SD_L!B:F,5,0),"")</f>
        <v/>
      </c>
      <c r="G22" s="44" t="str">
        <f>IFERROR(VLOOKUP(B22,SD_M!B:F,4,0),"")</f>
        <v/>
      </c>
      <c r="H22" s="44" t="str">
        <f>IFERROR(VLOOKUP(B22,SD_P!B:F,4,0),"")</f>
        <v/>
      </c>
      <c r="I22" s="44" t="str">
        <f>IFERROR(VLOOKUP(B22,SD_V!B:F,4,0),"")</f>
        <v/>
      </c>
      <c r="J22" s="44" t="str">
        <f t="shared" si="2"/>
        <v/>
      </c>
      <c r="K22" s="69" t="str">
        <f>IFERROR(VLOOKUP(B22,VS_A!B:F,4,0),"")</f>
        <v/>
      </c>
      <c r="L22" s="69" t="str">
        <f>IFERROR(VLOOKUP(B22,VS_C!B:F,5,0),"")</f>
        <v/>
      </c>
      <c r="M22" s="69" t="str">
        <f>IFERROR(VLOOKUP(B22,VS_I!B:F,5,0),"")</f>
        <v/>
      </c>
      <c r="N22" s="69" t="str">
        <f>IFERROR(VLOOKUP(B22,VS_O!B:F,5,0),"")</f>
        <v/>
      </c>
      <c r="O22" s="69" t="str">
        <f t="shared" si="3"/>
        <v/>
      </c>
      <c r="P22" s="69" t="str">
        <f>IFERROR(VLOOKUP(B22,US_FP!B:F,5,0),"")</f>
        <v/>
      </c>
      <c r="Q22" s="69" t="str">
        <f>IFERROR(VLOOKUP(B22,US_FA!B:F,4,0),"")</f>
        <v/>
      </c>
      <c r="R22" s="69" t="str">
        <f>IFERROR(VLOOKUP(B22,US_E!B:F,4,0),"")</f>
        <v/>
      </c>
      <c r="S22" s="69" t="str">
        <f t="shared" si="4"/>
        <v/>
      </c>
      <c r="T22" s="69" t="str">
        <f t="shared" si="5"/>
        <v/>
      </c>
      <c r="U22" s="69" t="str">
        <f>IFERROR(VLOOKUP(B22,IS_PA!B:F,5,0),"")</f>
        <v/>
      </c>
      <c r="V22" s="69" t="str">
        <f>IFERROR(VLOOKUP(B22,IS_PD!B:F,5,0),"")</f>
        <v/>
      </c>
      <c r="W22" s="69" t="str">
        <f>IFERROR(VLOOKUP(B22,IS_PT!B:F,5,0),"")</f>
        <v/>
      </c>
      <c r="X22" s="69" t="str">
        <f>IFERROR(VLOOKUP(B22,IS_PR!B:F,5,0),"")</f>
        <v/>
      </c>
      <c r="Y22" s="69" t="str">
        <f t="shared" si="6"/>
        <v/>
      </c>
      <c r="Z22" s="69" t="str">
        <f>IFERROR(VLOOKUP(B22,VG_VF!B:F,5,0),"")</f>
        <v/>
      </c>
      <c r="AA22" s="69" t="str">
        <f>IFERROR(VLOOKUP(B22,VG_VI!B:F,5,0),"")</f>
        <v/>
      </c>
      <c r="AB22" s="69" t="str">
        <f t="shared" si="7"/>
        <v/>
      </c>
      <c r="AC22" s="69" t="str">
        <f t="shared" si="8"/>
        <v/>
      </c>
    </row>
    <row r="23" spans="1:29">
      <c r="A23" s="5"/>
      <c r="B23" s="18"/>
      <c r="D23" s="73" t="str">
        <f t="shared" si="0"/>
        <v/>
      </c>
      <c r="E23" s="74" t="str">
        <f t="shared" si="1"/>
        <v/>
      </c>
      <c r="F23" s="69" t="str">
        <f>IFERROR(VLOOKUP(B23,SD_L!B:F,5,0),"")</f>
        <v/>
      </c>
      <c r="G23" s="44" t="str">
        <f>IFERROR(VLOOKUP(B23,SD_M!B:F,4,0),"")</f>
        <v/>
      </c>
      <c r="H23" s="44" t="str">
        <f>IFERROR(VLOOKUP(B23,SD_P!B:F,4,0),"")</f>
        <v/>
      </c>
      <c r="I23" s="44" t="str">
        <f>IFERROR(VLOOKUP(B23,SD_V!B:F,4,0),"")</f>
        <v/>
      </c>
      <c r="J23" s="44" t="str">
        <f t="shared" si="2"/>
        <v/>
      </c>
      <c r="K23" s="69" t="str">
        <f>IFERROR(VLOOKUP(B23,VS_A!B:F,4,0),"")</f>
        <v/>
      </c>
      <c r="L23" s="69" t="str">
        <f>IFERROR(VLOOKUP(B23,VS_C!B:F,5,0),"")</f>
        <v/>
      </c>
      <c r="M23" s="69" t="str">
        <f>IFERROR(VLOOKUP(B23,VS_I!B:F,5,0),"")</f>
        <v/>
      </c>
      <c r="N23" s="69" t="str">
        <f>IFERROR(VLOOKUP(B23,VS_O!B:F,5,0),"")</f>
        <v/>
      </c>
      <c r="O23" s="69" t="str">
        <f t="shared" si="3"/>
        <v/>
      </c>
      <c r="P23" s="69" t="str">
        <f>IFERROR(VLOOKUP(B23,US_FP!B:F,5,0),"")</f>
        <v/>
      </c>
      <c r="Q23" s="69" t="str">
        <f>IFERROR(VLOOKUP(B23,US_FA!B:F,4,0),"")</f>
        <v/>
      </c>
      <c r="R23" s="69" t="str">
        <f>IFERROR(VLOOKUP(B23,US_E!B:F,4,0),"")</f>
        <v/>
      </c>
      <c r="S23" s="69" t="str">
        <f t="shared" si="4"/>
        <v/>
      </c>
      <c r="T23" s="69" t="str">
        <f t="shared" si="5"/>
        <v/>
      </c>
      <c r="U23" s="69" t="str">
        <f>IFERROR(VLOOKUP(B23,IS_PA!B:F,5,0),"")</f>
        <v/>
      </c>
      <c r="V23" s="69" t="str">
        <f>IFERROR(VLOOKUP(B23,IS_PD!B:F,5,0),"")</f>
        <v/>
      </c>
      <c r="W23" s="69" t="str">
        <f>IFERROR(VLOOKUP(B23,IS_PT!B:F,5,0),"")</f>
        <v/>
      </c>
      <c r="X23" s="69" t="str">
        <f>IFERROR(VLOOKUP(B23,IS_PR!B:F,5,0),"")</f>
        <v/>
      </c>
      <c r="Y23" s="69" t="str">
        <f t="shared" si="6"/>
        <v/>
      </c>
      <c r="Z23" s="69" t="str">
        <f>IFERROR(VLOOKUP(B23,VG_VF!B:F,5,0),"")</f>
        <v/>
      </c>
      <c r="AA23" s="69" t="str">
        <f>IFERROR(VLOOKUP(B23,VG_VI!B:F,5,0),"")</f>
        <v/>
      </c>
      <c r="AB23" s="69" t="str">
        <f t="shared" si="7"/>
        <v/>
      </c>
      <c r="AC23" s="69" t="str">
        <f t="shared" si="8"/>
        <v/>
      </c>
    </row>
    <row r="24" spans="1:29">
      <c r="A24" s="5"/>
      <c r="B24" s="18"/>
      <c r="D24" s="73" t="str">
        <f t="shared" si="0"/>
        <v/>
      </c>
      <c r="E24" s="74" t="str">
        <f t="shared" si="1"/>
        <v/>
      </c>
      <c r="F24" s="69" t="str">
        <f>IFERROR(VLOOKUP(B24,SD_L!B:F,5,0),"")</f>
        <v/>
      </c>
      <c r="G24" s="44" t="str">
        <f>IFERROR(VLOOKUP(B24,SD_M!B:F,4,0),"")</f>
        <v/>
      </c>
      <c r="H24" s="44" t="str">
        <f>IFERROR(VLOOKUP(B24,SD_P!B:F,4,0),"")</f>
        <v/>
      </c>
      <c r="I24" s="44" t="str">
        <f>IFERROR(VLOOKUP(B24,SD_V!B:F,4,0),"")</f>
        <v/>
      </c>
      <c r="J24" s="44" t="str">
        <f t="shared" si="2"/>
        <v/>
      </c>
      <c r="K24" s="69" t="str">
        <f>IFERROR(VLOOKUP(B24,VS_A!B:F,4,0),"")</f>
        <v/>
      </c>
      <c r="L24" s="69" t="str">
        <f>IFERROR(VLOOKUP(B24,VS_C!B:F,5,0),"")</f>
        <v/>
      </c>
      <c r="M24" s="69" t="str">
        <f>IFERROR(VLOOKUP(B24,VS_I!B:F,5,0),"")</f>
        <v/>
      </c>
      <c r="N24" s="69" t="str">
        <f>IFERROR(VLOOKUP(B24,VS_O!B:F,5,0),"")</f>
        <v/>
      </c>
      <c r="O24" s="69" t="str">
        <f t="shared" si="3"/>
        <v/>
      </c>
      <c r="P24" s="69" t="str">
        <f>IFERROR(VLOOKUP(B24,US_FP!B:F,5,0),"")</f>
        <v/>
      </c>
      <c r="Q24" s="69" t="str">
        <f>IFERROR(VLOOKUP(B24,US_FA!B:F,4,0),"")</f>
        <v/>
      </c>
      <c r="R24" s="69" t="str">
        <f>IFERROR(VLOOKUP(B24,US_E!B:F,4,0),"")</f>
        <v/>
      </c>
      <c r="S24" s="69" t="str">
        <f t="shared" si="4"/>
        <v/>
      </c>
      <c r="T24" s="69" t="str">
        <f t="shared" si="5"/>
        <v/>
      </c>
      <c r="U24" s="69" t="str">
        <f>IFERROR(VLOOKUP(B24,IS_PA!B:F,5,0),"")</f>
        <v/>
      </c>
      <c r="V24" s="69" t="str">
        <f>IFERROR(VLOOKUP(B24,IS_PD!B:F,5,0),"")</f>
        <v/>
      </c>
      <c r="W24" s="69" t="str">
        <f>IFERROR(VLOOKUP(B24,IS_PT!B:F,5,0),"")</f>
        <v/>
      </c>
      <c r="X24" s="69" t="str">
        <f>IFERROR(VLOOKUP(B24,IS_PR!B:F,5,0),"")</f>
        <v/>
      </c>
      <c r="Y24" s="69" t="str">
        <f t="shared" si="6"/>
        <v/>
      </c>
      <c r="Z24" s="69" t="str">
        <f>IFERROR(VLOOKUP(B24,VG_VF!B:F,5,0),"")</f>
        <v/>
      </c>
      <c r="AA24" s="69" t="str">
        <f>IFERROR(VLOOKUP(B24,VG_VI!B:F,5,0),"")</f>
        <v/>
      </c>
      <c r="AB24" s="69" t="str">
        <f t="shared" si="7"/>
        <v/>
      </c>
      <c r="AC24" s="69" t="str">
        <f t="shared" si="8"/>
        <v/>
      </c>
    </row>
    <row r="25" spans="1:29">
      <c r="A25" s="5"/>
      <c r="B25" s="18"/>
      <c r="D25" s="73" t="str">
        <f t="shared" si="0"/>
        <v/>
      </c>
      <c r="E25" s="74" t="str">
        <f t="shared" si="1"/>
        <v/>
      </c>
      <c r="F25" s="69" t="str">
        <f>IFERROR(VLOOKUP(B25,SD_L!B:F,5,0),"")</f>
        <v/>
      </c>
      <c r="G25" s="44" t="str">
        <f>IFERROR(VLOOKUP(B25,SD_M!B:F,4,0),"")</f>
        <v/>
      </c>
      <c r="H25" s="44" t="str">
        <f>IFERROR(VLOOKUP(B25,SD_P!B:F,4,0),"")</f>
        <v/>
      </c>
      <c r="I25" s="44" t="str">
        <f>IFERROR(VLOOKUP(B25,SD_V!B:F,4,0),"")</f>
        <v/>
      </c>
      <c r="J25" s="44" t="str">
        <f t="shared" si="2"/>
        <v/>
      </c>
      <c r="K25" s="69" t="str">
        <f>IFERROR(VLOOKUP(B25,VS_A!B:F,4,0),"")</f>
        <v/>
      </c>
      <c r="L25" s="69" t="str">
        <f>IFERROR(VLOOKUP(B25,VS_C!B:F,5,0),"")</f>
        <v/>
      </c>
      <c r="M25" s="69" t="str">
        <f>IFERROR(VLOOKUP(B25,VS_I!B:F,5,0),"")</f>
        <v/>
      </c>
      <c r="N25" s="69" t="str">
        <f>IFERROR(VLOOKUP(B25,VS_O!B:F,5,0),"")</f>
        <v/>
      </c>
      <c r="O25" s="69" t="str">
        <f t="shared" si="3"/>
        <v/>
      </c>
      <c r="P25" s="69" t="str">
        <f>IFERROR(VLOOKUP(B25,US_FP!B:F,5,0),"")</f>
        <v/>
      </c>
      <c r="Q25" s="69" t="str">
        <f>IFERROR(VLOOKUP(B25,US_FA!B:F,4,0),"")</f>
        <v/>
      </c>
      <c r="R25" s="69" t="str">
        <f>IFERROR(VLOOKUP(B25,US_E!B:F,4,0),"")</f>
        <v/>
      </c>
      <c r="S25" s="69" t="str">
        <f t="shared" si="4"/>
        <v/>
      </c>
      <c r="T25" s="69" t="str">
        <f t="shared" si="5"/>
        <v/>
      </c>
      <c r="U25" s="69" t="str">
        <f>IFERROR(VLOOKUP(B25,IS_PA!B:F,5,0),"")</f>
        <v/>
      </c>
      <c r="V25" s="69" t="str">
        <f>IFERROR(VLOOKUP(B25,IS_PD!B:F,5,0),"")</f>
        <v/>
      </c>
      <c r="W25" s="69" t="str">
        <f>IFERROR(VLOOKUP(B25,IS_PT!B:F,5,0),"")</f>
        <v/>
      </c>
      <c r="X25" s="69" t="str">
        <f>IFERROR(VLOOKUP(B25,IS_PR!B:F,5,0),"")</f>
        <v/>
      </c>
      <c r="Y25" s="69" t="str">
        <f t="shared" si="6"/>
        <v/>
      </c>
      <c r="Z25" s="69" t="str">
        <f>IFERROR(VLOOKUP(B25,VG_VF!B:F,5,0),"")</f>
        <v/>
      </c>
      <c r="AA25" s="69" t="str">
        <f>IFERROR(VLOOKUP(B25,VG_VI!B:F,5,0),"")</f>
        <v/>
      </c>
      <c r="AB25" s="69" t="str">
        <f t="shared" si="7"/>
        <v/>
      </c>
      <c r="AC25" s="69" t="str">
        <f t="shared" si="8"/>
        <v/>
      </c>
    </row>
    <row r="26" spans="1:29">
      <c r="A26" s="5"/>
      <c r="B26" s="18"/>
      <c r="D26" s="73" t="str">
        <f t="shared" si="0"/>
        <v/>
      </c>
      <c r="E26" s="74" t="str">
        <f t="shared" si="1"/>
        <v/>
      </c>
      <c r="F26" s="69" t="str">
        <f>IFERROR(VLOOKUP(B26,SD_L!B:F,5,0),"")</f>
        <v/>
      </c>
      <c r="G26" s="44" t="str">
        <f>IFERROR(VLOOKUP(B26,SD_M!B:F,4,0),"")</f>
        <v/>
      </c>
      <c r="H26" s="44" t="str">
        <f>IFERROR(VLOOKUP(B26,SD_P!B:F,4,0),"")</f>
        <v/>
      </c>
      <c r="I26" s="44" t="str">
        <f>IFERROR(VLOOKUP(B26,SD_V!B:F,4,0),"")</f>
        <v/>
      </c>
      <c r="J26" s="44" t="str">
        <f t="shared" si="2"/>
        <v/>
      </c>
      <c r="K26" s="69" t="str">
        <f>IFERROR(VLOOKUP(B26,VS_A!B:F,4,0),"")</f>
        <v/>
      </c>
      <c r="L26" s="69" t="str">
        <f>IFERROR(VLOOKUP(B26,VS_C!B:F,5,0),"")</f>
        <v/>
      </c>
      <c r="M26" s="69" t="str">
        <f>IFERROR(VLOOKUP(B26,VS_I!B:F,5,0),"")</f>
        <v/>
      </c>
      <c r="N26" s="69" t="str">
        <f>IFERROR(VLOOKUP(B26,VS_O!B:F,5,0),"")</f>
        <v/>
      </c>
      <c r="O26" s="69" t="str">
        <f t="shared" si="3"/>
        <v/>
      </c>
      <c r="P26" s="69" t="str">
        <f>IFERROR(VLOOKUP(B26,US_FP!B:F,5,0),"")</f>
        <v/>
      </c>
      <c r="Q26" s="69" t="str">
        <f>IFERROR(VLOOKUP(B26,US_FA!B:F,4,0),"")</f>
        <v/>
      </c>
      <c r="R26" s="69" t="str">
        <f>IFERROR(VLOOKUP(B26,US_E!B:F,4,0),"")</f>
        <v/>
      </c>
      <c r="S26" s="69" t="str">
        <f t="shared" si="4"/>
        <v/>
      </c>
      <c r="T26" s="69" t="str">
        <f t="shared" si="5"/>
        <v/>
      </c>
      <c r="U26" s="69" t="str">
        <f>IFERROR(VLOOKUP(B26,IS_PA!B:F,5,0),"")</f>
        <v/>
      </c>
      <c r="V26" s="69" t="str">
        <f>IFERROR(VLOOKUP(B26,IS_PD!B:F,5,0),"")</f>
        <v/>
      </c>
      <c r="W26" s="69" t="str">
        <f>IFERROR(VLOOKUP(B26,IS_PT!B:F,5,0),"")</f>
        <v/>
      </c>
      <c r="X26" s="69" t="str">
        <f>IFERROR(VLOOKUP(B26,IS_PR!B:F,5,0),"")</f>
        <v/>
      </c>
      <c r="Y26" s="69" t="str">
        <f t="shared" si="6"/>
        <v/>
      </c>
      <c r="Z26" s="69" t="str">
        <f>IFERROR(VLOOKUP(B26,VG_VF!B:F,5,0),"")</f>
        <v/>
      </c>
      <c r="AA26" s="69" t="str">
        <f>IFERROR(VLOOKUP(B26,VG_VI!B:F,5,0),"")</f>
        <v/>
      </c>
      <c r="AB26" s="69" t="str">
        <f t="shared" si="7"/>
        <v/>
      </c>
      <c r="AC26" s="69" t="str">
        <f t="shared" si="8"/>
        <v/>
      </c>
    </row>
    <row r="27" spans="1:29">
      <c r="A27" s="5"/>
      <c r="B27" s="18"/>
      <c r="D27" s="73" t="str">
        <f t="shared" si="0"/>
        <v/>
      </c>
      <c r="E27" s="74" t="str">
        <f t="shared" si="1"/>
        <v/>
      </c>
      <c r="F27" s="69" t="str">
        <f>IFERROR(VLOOKUP(B27,SD_L!B:F,5,0),"")</f>
        <v/>
      </c>
      <c r="G27" s="44" t="str">
        <f>IFERROR(VLOOKUP(B27,SD_M!B:F,4,0),"")</f>
        <v/>
      </c>
      <c r="H27" s="44" t="str">
        <f>IFERROR(VLOOKUP(B27,SD_P!B:F,4,0),"")</f>
        <v/>
      </c>
      <c r="I27" s="44" t="str">
        <f>IFERROR(VLOOKUP(B27,SD_V!B:F,4,0),"")</f>
        <v/>
      </c>
      <c r="J27" s="44" t="str">
        <f t="shared" si="2"/>
        <v/>
      </c>
      <c r="K27" s="69" t="str">
        <f>IFERROR(VLOOKUP(B27,VS_A!B:F,4,0),"")</f>
        <v/>
      </c>
      <c r="L27" s="69" t="str">
        <f>IFERROR(VLOOKUP(B27,VS_C!B:F,5,0),"")</f>
        <v/>
      </c>
      <c r="M27" s="69" t="str">
        <f>IFERROR(VLOOKUP(B27,VS_I!B:F,5,0),"")</f>
        <v/>
      </c>
      <c r="N27" s="69" t="str">
        <f>IFERROR(VLOOKUP(B27,VS_O!B:F,5,0),"")</f>
        <v/>
      </c>
      <c r="O27" s="69" t="str">
        <f t="shared" si="3"/>
        <v/>
      </c>
      <c r="P27" s="69" t="str">
        <f>IFERROR(VLOOKUP(B27,US_FP!B:F,5,0),"")</f>
        <v/>
      </c>
      <c r="Q27" s="69" t="str">
        <f>IFERROR(VLOOKUP(B27,US_FA!B:F,4,0),"")</f>
        <v/>
      </c>
      <c r="R27" s="69" t="str">
        <f>IFERROR(VLOOKUP(B27,US_E!B:F,4,0),"")</f>
        <v/>
      </c>
      <c r="S27" s="69" t="str">
        <f t="shared" si="4"/>
        <v/>
      </c>
      <c r="T27" s="69" t="str">
        <f t="shared" si="5"/>
        <v/>
      </c>
      <c r="U27" s="69" t="str">
        <f>IFERROR(VLOOKUP(B27,IS_PA!B:F,5,0),"")</f>
        <v/>
      </c>
      <c r="V27" s="69" t="str">
        <f>IFERROR(VLOOKUP(B27,IS_PD!B:F,5,0),"")</f>
        <v/>
      </c>
      <c r="W27" s="69" t="str">
        <f>IFERROR(VLOOKUP(B27,IS_PT!B:F,5,0),"")</f>
        <v/>
      </c>
      <c r="X27" s="69" t="str">
        <f>IFERROR(VLOOKUP(B27,IS_PR!B:F,5,0),"")</f>
        <v/>
      </c>
      <c r="Y27" s="69" t="str">
        <f t="shared" si="6"/>
        <v/>
      </c>
      <c r="Z27" s="69" t="str">
        <f>IFERROR(VLOOKUP(B27,VG_VF!B:F,5,0),"")</f>
        <v/>
      </c>
      <c r="AA27" s="69" t="str">
        <f>IFERROR(VLOOKUP(B27,VG_VI!B:F,5,0),"")</f>
        <v/>
      </c>
      <c r="AB27" s="69" t="str">
        <f t="shared" si="7"/>
        <v/>
      </c>
      <c r="AC27" s="69" t="str">
        <f t="shared" si="8"/>
        <v/>
      </c>
    </row>
    <row r="28" spans="1:29">
      <c r="A28" s="5"/>
      <c r="B28" s="18"/>
      <c r="D28" s="73" t="str">
        <f t="shared" si="0"/>
        <v/>
      </c>
      <c r="E28" s="74" t="str">
        <f t="shared" si="1"/>
        <v/>
      </c>
      <c r="F28" s="69" t="str">
        <f>IFERROR(VLOOKUP(B28,SD_L!B:F,5,0),"")</f>
        <v/>
      </c>
      <c r="G28" s="44" t="str">
        <f>IFERROR(VLOOKUP(B28,SD_M!B:F,4,0),"")</f>
        <v/>
      </c>
      <c r="H28" s="44" t="str">
        <f>IFERROR(VLOOKUP(B28,SD_P!B:F,4,0),"")</f>
        <v/>
      </c>
      <c r="I28" s="44" t="str">
        <f>IFERROR(VLOOKUP(B28,SD_V!B:F,4,0),"")</f>
        <v/>
      </c>
      <c r="J28" s="44" t="str">
        <f t="shared" si="2"/>
        <v/>
      </c>
      <c r="K28" s="69" t="str">
        <f>IFERROR(VLOOKUP(B28,VS_A!B:F,4,0),"")</f>
        <v/>
      </c>
      <c r="L28" s="69" t="str">
        <f>IFERROR(VLOOKUP(B28,VS_C!B:F,5,0),"")</f>
        <v/>
      </c>
      <c r="M28" s="69" t="str">
        <f>IFERROR(VLOOKUP(B28,VS_I!B:F,5,0),"")</f>
        <v/>
      </c>
      <c r="N28" s="69" t="str">
        <f>IFERROR(VLOOKUP(B28,VS_O!B:F,5,0),"")</f>
        <v/>
      </c>
      <c r="O28" s="69" t="str">
        <f t="shared" si="3"/>
        <v/>
      </c>
      <c r="P28" s="69" t="str">
        <f>IFERROR(VLOOKUP(B28,US_FP!B:F,5,0),"")</f>
        <v/>
      </c>
      <c r="Q28" s="69" t="str">
        <f>IFERROR(VLOOKUP(B28,US_FA!B:F,4,0),"")</f>
        <v/>
      </c>
      <c r="R28" s="69" t="str">
        <f>IFERROR(VLOOKUP(B28,US_E!B:F,4,0),"")</f>
        <v/>
      </c>
      <c r="S28" s="69" t="str">
        <f t="shared" si="4"/>
        <v/>
      </c>
      <c r="T28" s="69" t="str">
        <f t="shared" si="5"/>
        <v/>
      </c>
      <c r="U28" s="69" t="str">
        <f>IFERROR(VLOOKUP(B28,IS_PA!B:F,5,0),"")</f>
        <v/>
      </c>
      <c r="V28" s="69" t="str">
        <f>IFERROR(VLOOKUP(B28,IS_PD!B:F,5,0),"")</f>
        <v/>
      </c>
      <c r="W28" s="69" t="str">
        <f>IFERROR(VLOOKUP(B28,IS_PT!B:F,5,0),"")</f>
        <v/>
      </c>
      <c r="X28" s="69" t="str">
        <f>IFERROR(VLOOKUP(B28,IS_PR!B:F,5,0),"")</f>
        <v/>
      </c>
      <c r="Y28" s="69" t="str">
        <f t="shared" si="6"/>
        <v/>
      </c>
      <c r="Z28" s="69" t="str">
        <f>IFERROR(VLOOKUP(B28,VG_VF!B:F,5,0),"")</f>
        <v/>
      </c>
      <c r="AA28" s="69" t="str">
        <f>IFERROR(VLOOKUP(B28,VG_VI!B:F,5,0),"")</f>
        <v/>
      </c>
      <c r="AB28" s="69" t="str">
        <f t="shared" si="7"/>
        <v/>
      </c>
      <c r="AC28" s="69" t="str">
        <f t="shared" si="8"/>
        <v/>
      </c>
    </row>
    <row r="29" spans="1:29">
      <c r="A29" s="5"/>
      <c r="B29" s="18"/>
      <c r="D29" s="73" t="str">
        <f t="shared" si="0"/>
        <v/>
      </c>
      <c r="E29" s="74" t="str">
        <f t="shared" si="1"/>
        <v/>
      </c>
      <c r="F29" s="69" t="str">
        <f>IFERROR(VLOOKUP(B29,SD_L!B:F,5,0),"")</f>
        <v/>
      </c>
      <c r="G29" s="44" t="str">
        <f>IFERROR(VLOOKUP(B29,SD_M!B:F,4,0),"")</f>
        <v/>
      </c>
      <c r="H29" s="44" t="str">
        <f>IFERROR(VLOOKUP(B29,SD_P!B:F,4,0),"")</f>
        <v/>
      </c>
      <c r="I29" s="44" t="str">
        <f>IFERROR(VLOOKUP(B29,SD_V!B:F,4,0),"")</f>
        <v/>
      </c>
      <c r="J29" s="44" t="str">
        <f t="shared" si="2"/>
        <v/>
      </c>
      <c r="K29" s="69" t="str">
        <f>IFERROR(VLOOKUP(B29,VS_A!B:F,4,0),"")</f>
        <v/>
      </c>
      <c r="L29" s="69" t="str">
        <f>IFERROR(VLOOKUP(B29,VS_C!B:F,5,0),"")</f>
        <v/>
      </c>
      <c r="M29" s="69" t="str">
        <f>IFERROR(VLOOKUP(B29,VS_I!B:F,5,0),"")</f>
        <v/>
      </c>
      <c r="N29" s="69" t="str">
        <f>IFERROR(VLOOKUP(B29,VS_O!B:F,5,0),"")</f>
        <v/>
      </c>
      <c r="O29" s="69" t="str">
        <f t="shared" si="3"/>
        <v/>
      </c>
      <c r="P29" s="69" t="str">
        <f>IFERROR(VLOOKUP(B29,US_FP!B:F,5,0),"")</f>
        <v/>
      </c>
      <c r="Q29" s="69" t="str">
        <f>IFERROR(VLOOKUP(B29,US_FA!B:F,4,0),"")</f>
        <v/>
      </c>
      <c r="R29" s="69" t="str">
        <f>IFERROR(VLOOKUP(B29,US_E!B:F,4,0),"")</f>
        <v/>
      </c>
      <c r="S29" s="69" t="str">
        <f t="shared" si="4"/>
        <v/>
      </c>
      <c r="T29" s="69" t="str">
        <f t="shared" si="5"/>
        <v/>
      </c>
      <c r="U29" s="69" t="str">
        <f>IFERROR(VLOOKUP(B29,IS_PA!B:F,5,0),"")</f>
        <v/>
      </c>
      <c r="V29" s="69" t="str">
        <f>IFERROR(VLOOKUP(B29,IS_PD!B:F,5,0),"")</f>
        <v/>
      </c>
      <c r="W29" s="69" t="str">
        <f>IFERROR(VLOOKUP(B29,IS_PT!B:F,5,0),"")</f>
        <v/>
      </c>
      <c r="X29" s="69" t="str">
        <f>IFERROR(VLOOKUP(B29,IS_PR!B:F,5,0),"")</f>
        <v/>
      </c>
      <c r="Y29" s="69" t="str">
        <f t="shared" si="6"/>
        <v/>
      </c>
      <c r="Z29" s="69" t="str">
        <f>IFERROR(VLOOKUP(B29,VG_VF!B:F,5,0),"")</f>
        <v/>
      </c>
      <c r="AA29" s="69" t="str">
        <f>IFERROR(VLOOKUP(B29,VG_VI!B:F,5,0),"")</f>
        <v/>
      </c>
      <c r="AB29" s="69" t="str">
        <f t="shared" si="7"/>
        <v/>
      </c>
      <c r="AC29" s="69" t="str">
        <f t="shared" si="8"/>
        <v/>
      </c>
    </row>
    <row r="30" spans="1:29">
      <c r="A30" s="5"/>
      <c r="B30" s="18"/>
      <c r="D30" s="73" t="str">
        <f t="shared" si="0"/>
        <v/>
      </c>
      <c r="E30" s="74" t="str">
        <f t="shared" si="1"/>
        <v/>
      </c>
      <c r="F30" s="69" t="str">
        <f>IFERROR(VLOOKUP(B30,SD_L!B:F,5,0),"")</f>
        <v/>
      </c>
      <c r="G30" s="44" t="str">
        <f>IFERROR(VLOOKUP(B30,SD_M!B:F,4,0),"")</f>
        <v/>
      </c>
      <c r="H30" s="44" t="str">
        <f>IFERROR(VLOOKUP(B30,SD_P!B:F,4,0),"")</f>
        <v/>
      </c>
      <c r="I30" s="44" t="str">
        <f>IFERROR(VLOOKUP(B30,SD_V!B:F,4,0),"")</f>
        <v/>
      </c>
      <c r="J30" s="44" t="str">
        <f t="shared" si="2"/>
        <v/>
      </c>
      <c r="K30" s="69" t="str">
        <f>IFERROR(VLOOKUP(B30,VS_A!B:F,4,0),"")</f>
        <v/>
      </c>
      <c r="L30" s="69" t="str">
        <f>IFERROR(VLOOKUP(B30,VS_C!B:F,5,0),"")</f>
        <v/>
      </c>
      <c r="M30" s="69" t="str">
        <f>IFERROR(VLOOKUP(B30,VS_I!B:F,5,0),"")</f>
        <v/>
      </c>
      <c r="N30" s="69" t="str">
        <f>IFERROR(VLOOKUP(B30,VS_O!B:F,5,0),"")</f>
        <v/>
      </c>
      <c r="O30" s="69" t="str">
        <f t="shared" si="3"/>
        <v/>
      </c>
      <c r="P30" s="69" t="str">
        <f>IFERROR(VLOOKUP(B30,US_FP!B:F,5,0),"")</f>
        <v/>
      </c>
      <c r="Q30" s="69" t="str">
        <f>IFERROR(VLOOKUP(B30,US_FA!B:F,4,0),"")</f>
        <v/>
      </c>
      <c r="R30" s="69" t="str">
        <f>IFERROR(VLOOKUP(B30,US_E!B:F,4,0),"")</f>
        <v/>
      </c>
      <c r="S30" s="69" t="str">
        <f t="shared" si="4"/>
        <v/>
      </c>
      <c r="T30" s="69" t="str">
        <f t="shared" si="5"/>
        <v/>
      </c>
      <c r="U30" s="69" t="str">
        <f>IFERROR(VLOOKUP(B30,IS_PA!B:F,5,0),"")</f>
        <v/>
      </c>
      <c r="V30" s="69" t="str">
        <f>IFERROR(VLOOKUP(B30,IS_PD!B:F,5,0),"")</f>
        <v/>
      </c>
      <c r="W30" s="69" t="str">
        <f>IFERROR(VLOOKUP(B30,IS_PT!B:F,5,0),"")</f>
        <v/>
      </c>
      <c r="X30" s="69" t="str">
        <f>IFERROR(VLOOKUP(B30,IS_PR!B:F,5,0),"")</f>
        <v/>
      </c>
      <c r="Y30" s="69" t="str">
        <f t="shared" si="6"/>
        <v/>
      </c>
      <c r="Z30" s="69" t="str">
        <f>IFERROR(VLOOKUP(B30,VG_VF!B:F,5,0),"")</f>
        <v/>
      </c>
      <c r="AA30" s="69" t="str">
        <f>IFERROR(VLOOKUP(B30,VG_VI!B:F,5,0),"")</f>
        <v/>
      </c>
      <c r="AB30" s="69" t="str">
        <f t="shared" si="7"/>
        <v/>
      </c>
      <c r="AC30" s="69" t="str">
        <f t="shared" si="8"/>
        <v/>
      </c>
    </row>
    <row r="31" spans="1:29">
      <c r="A31" s="5"/>
      <c r="B31" s="18"/>
      <c r="D31" s="73" t="str">
        <f t="shared" si="0"/>
        <v/>
      </c>
      <c r="E31" s="74" t="str">
        <f t="shared" si="1"/>
        <v/>
      </c>
      <c r="F31" s="69" t="str">
        <f>IFERROR(VLOOKUP(B31,SD_L!B:F,5,0),"")</f>
        <v/>
      </c>
      <c r="G31" s="44" t="str">
        <f>IFERROR(VLOOKUP(B31,SD_M!B:F,4,0),"")</f>
        <v/>
      </c>
      <c r="H31" s="44" t="str">
        <f>IFERROR(VLOOKUP(B31,SD_P!B:F,4,0),"")</f>
        <v/>
      </c>
      <c r="I31" s="44" t="str">
        <f>IFERROR(VLOOKUP(B31,SD_V!B:F,4,0),"")</f>
        <v/>
      </c>
      <c r="J31" s="44" t="str">
        <f t="shared" si="2"/>
        <v/>
      </c>
      <c r="K31" s="69" t="str">
        <f>IFERROR(VLOOKUP(B31,VS_A!B:F,4,0),"")</f>
        <v/>
      </c>
      <c r="L31" s="69" t="str">
        <f>IFERROR(VLOOKUP(B31,VS_C!B:F,5,0),"")</f>
        <v/>
      </c>
      <c r="M31" s="69" t="str">
        <f>IFERROR(VLOOKUP(B31,VS_I!B:F,5,0),"")</f>
        <v/>
      </c>
      <c r="N31" s="69" t="str">
        <f>IFERROR(VLOOKUP(B31,VS_O!B:F,5,0),"")</f>
        <v/>
      </c>
      <c r="O31" s="69" t="str">
        <f t="shared" si="3"/>
        <v/>
      </c>
      <c r="P31" s="69" t="str">
        <f>IFERROR(VLOOKUP(B31,US_FP!B:F,5,0),"")</f>
        <v/>
      </c>
      <c r="Q31" s="69" t="str">
        <f>IFERROR(VLOOKUP(B31,US_FA!B:F,4,0),"")</f>
        <v/>
      </c>
      <c r="R31" s="69" t="str">
        <f>IFERROR(VLOOKUP(B31,US_E!B:F,4,0),"")</f>
        <v/>
      </c>
      <c r="S31" s="69" t="str">
        <f t="shared" si="4"/>
        <v/>
      </c>
      <c r="T31" s="69" t="str">
        <f t="shared" si="5"/>
        <v/>
      </c>
      <c r="U31" s="69" t="str">
        <f>IFERROR(VLOOKUP(B31,IS_PA!B:F,5,0),"")</f>
        <v/>
      </c>
      <c r="V31" s="69" t="str">
        <f>IFERROR(VLOOKUP(B31,IS_PD!B:F,5,0),"")</f>
        <v/>
      </c>
      <c r="W31" s="69" t="str">
        <f>IFERROR(VLOOKUP(B31,IS_PT!B:F,5,0),"")</f>
        <v/>
      </c>
      <c r="X31" s="69" t="str">
        <f>IFERROR(VLOOKUP(B31,IS_PR!B:F,5,0),"")</f>
        <v/>
      </c>
      <c r="Y31" s="69" t="str">
        <f t="shared" si="6"/>
        <v/>
      </c>
      <c r="Z31" s="69" t="str">
        <f>IFERROR(VLOOKUP(B31,VG_VF!B:F,5,0),"")</f>
        <v/>
      </c>
      <c r="AA31" s="69" t="str">
        <f>IFERROR(VLOOKUP(B31,VG_VI!B:F,5,0),"")</f>
        <v/>
      </c>
      <c r="AB31" s="69" t="str">
        <f t="shared" si="7"/>
        <v/>
      </c>
      <c r="AC31" s="69" t="str">
        <f t="shared" si="8"/>
        <v/>
      </c>
    </row>
    <row r="32" spans="1:29">
      <c r="A32" s="5"/>
      <c r="B32" s="18"/>
      <c r="D32" s="73" t="str">
        <f t="shared" si="0"/>
        <v/>
      </c>
      <c r="E32" s="74" t="str">
        <f t="shared" si="1"/>
        <v/>
      </c>
      <c r="F32" s="69" t="str">
        <f>IFERROR(VLOOKUP(B32,SD_L!B:F,5,0),"")</f>
        <v/>
      </c>
      <c r="G32" s="44" t="str">
        <f>IFERROR(VLOOKUP(B32,SD_M!B:F,4,0),"")</f>
        <v/>
      </c>
      <c r="H32" s="44" t="str">
        <f>IFERROR(VLOOKUP(B32,SD_P!B:F,4,0),"")</f>
        <v/>
      </c>
      <c r="I32" s="44" t="str">
        <f>IFERROR(VLOOKUP(B32,SD_V!B:F,4,0),"")</f>
        <v/>
      </c>
      <c r="J32" s="44" t="str">
        <f t="shared" si="2"/>
        <v/>
      </c>
      <c r="K32" s="69" t="str">
        <f>IFERROR(VLOOKUP(B32,VS_A!B:F,4,0),"")</f>
        <v/>
      </c>
      <c r="L32" s="69" t="str">
        <f>IFERROR(VLOOKUP(B32,VS_C!B:F,5,0),"")</f>
        <v/>
      </c>
      <c r="M32" s="69" t="str">
        <f>IFERROR(VLOOKUP(B32,VS_I!B:F,5,0),"")</f>
        <v/>
      </c>
      <c r="N32" s="69" t="str">
        <f>IFERROR(VLOOKUP(B32,VS_O!B:F,5,0),"")</f>
        <v/>
      </c>
      <c r="O32" s="69" t="str">
        <f t="shared" si="3"/>
        <v/>
      </c>
      <c r="P32" s="69" t="str">
        <f>IFERROR(VLOOKUP(B32,US_FP!B:F,5,0),"")</f>
        <v/>
      </c>
      <c r="Q32" s="69" t="str">
        <f>IFERROR(VLOOKUP(B32,US_FA!B:F,4,0),"")</f>
        <v/>
      </c>
      <c r="R32" s="69" t="str">
        <f>IFERROR(VLOOKUP(B32,US_E!B:F,4,0),"")</f>
        <v/>
      </c>
      <c r="S32" s="69" t="str">
        <f t="shared" si="4"/>
        <v/>
      </c>
      <c r="T32" s="69" t="str">
        <f t="shared" si="5"/>
        <v/>
      </c>
      <c r="U32" s="69" t="str">
        <f>IFERROR(VLOOKUP(B32,IS_PA!B:F,5,0),"")</f>
        <v/>
      </c>
      <c r="V32" s="69" t="str">
        <f>IFERROR(VLOOKUP(B32,IS_PD!B:F,5,0),"")</f>
        <v/>
      </c>
      <c r="W32" s="69" t="str">
        <f>IFERROR(VLOOKUP(B32,IS_PT!B:F,5,0),"")</f>
        <v/>
      </c>
      <c r="X32" s="69" t="str">
        <f>IFERROR(VLOOKUP(B32,IS_PR!B:F,5,0),"")</f>
        <v/>
      </c>
      <c r="Y32" s="69" t="str">
        <f t="shared" si="6"/>
        <v/>
      </c>
      <c r="Z32" s="69" t="str">
        <f>IFERROR(VLOOKUP(B32,VG_VF!B:F,5,0),"")</f>
        <v/>
      </c>
      <c r="AA32" s="69" t="str">
        <f>IFERROR(VLOOKUP(B32,VG_VI!B:F,5,0),"")</f>
        <v/>
      </c>
      <c r="AB32" s="69" t="str">
        <f t="shared" si="7"/>
        <v/>
      </c>
      <c r="AC32" s="69" t="str">
        <f t="shared" si="8"/>
        <v/>
      </c>
    </row>
    <row r="33" spans="1:29">
      <c r="A33" s="5"/>
      <c r="B33" s="18"/>
      <c r="D33" s="73" t="str">
        <f t="shared" si="0"/>
        <v/>
      </c>
      <c r="E33" s="74" t="str">
        <f t="shared" si="1"/>
        <v/>
      </c>
      <c r="F33" s="69" t="str">
        <f>IFERROR(VLOOKUP(B33,SD_L!B:F,5,0),"")</f>
        <v/>
      </c>
      <c r="G33" s="44" t="str">
        <f>IFERROR(VLOOKUP(B33,SD_M!B:F,4,0),"")</f>
        <v/>
      </c>
      <c r="H33" s="44" t="str">
        <f>IFERROR(VLOOKUP(B33,SD_P!B:F,4,0),"")</f>
        <v/>
      </c>
      <c r="I33" s="44" t="str">
        <f>IFERROR(VLOOKUP(B33,SD_V!B:F,4,0),"")</f>
        <v/>
      </c>
      <c r="J33" s="44" t="str">
        <f t="shared" si="2"/>
        <v/>
      </c>
      <c r="K33" s="69" t="str">
        <f>IFERROR(VLOOKUP(B33,VS_A!B:F,4,0),"")</f>
        <v/>
      </c>
      <c r="L33" s="69" t="str">
        <f>IFERROR(VLOOKUP(B33,VS_C!B:F,5,0),"")</f>
        <v/>
      </c>
      <c r="M33" s="69" t="str">
        <f>IFERROR(VLOOKUP(B33,VS_I!B:F,5,0),"")</f>
        <v/>
      </c>
      <c r="N33" s="69" t="str">
        <f>IFERROR(VLOOKUP(B33,VS_O!B:F,5,0),"")</f>
        <v/>
      </c>
      <c r="O33" s="69" t="str">
        <f t="shared" si="3"/>
        <v/>
      </c>
      <c r="P33" s="69" t="str">
        <f>IFERROR(VLOOKUP(B33,US_FP!B:F,5,0),"")</f>
        <v/>
      </c>
      <c r="Q33" s="69" t="str">
        <f>IFERROR(VLOOKUP(B33,US_FA!B:F,4,0),"")</f>
        <v/>
      </c>
      <c r="R33" s="69" t="str">
        <f>IFERROR(VLOOKUP(B33,US_E!B:F,4,0),"")</f>
        <v/>
      </c>
      <c r="S33" s="69" t="str">
        <f t="shared" si="4"/>
        <v/>
      </c>
      <c r="T33" s="69" t="str">
        <f t="shared" si="5"/>
        <v/>
      </c>
      <c r="U33" s="69" t="str">
        <f>IFERROR(VLOOKUP(B33,IS_PA!B:F,5,0),"")</f>
        <v/>
      </c>
      <c r="V33" s="69" t="str">
        <f>IFERROR(VLOOKUP(B33,IS_PD!B:F,5,0),"")</f>
        <v/>
      </c>
      <c r="W33" s="69" t="str">
        <f>IFERROR(VLOOKUP(B33,IS_PT!B:F,5,0),"")</f>
        <v/>
      </c>
      <c r="X33" s="69" t="str">
        <f>IFERROR(VLOOKUP(B33,IS_PR!B:F,5,0),"")</f>
        <v/>
      </c>
      <c r="Y33" s="69" t="str">
        <f t="shared" si="6"/>
        <v/>
      </c>
      <c r="Z33" s="69" t="str">
        <f>IFERROR(VLOOKUP(B33,VG_VF!B:F,5,0),"")</f>
        <v/>
      </c>
      <c r="AA33" s="69" t="str">
        <f>IFERROR(VLOOKUP(B33,VG_VI!B:F,5,0),"")</f>
        <v/>
      </c>
      <c r="AB33" s="69" t="str">
        <f t="shared" si="7"/>
        <v/>
      </c>
      <c r="AC33" s="69" t="str">
        <f t="shared" si="8"/>
        <v/>
      </c>
    </row>
    <row r="34" spans="1:29">
      <c r="A34" s="5"/>
      <c r="B34" s="18"/>
      <c r="D34" s="73" t="str">
        <f t="shared" si="0"/>
        <v/>
      </c>
      <c r="E34" s="74" t="str">
        <f t="shared" si="1"/>
        <v/>
      </c>
      <c r="F34" s="69" t="str">
        <f>IFERROR(VLOOKUP(B34,SD_L!B:F,5,0),"")</f>
        <v/>
      </c>
      <c r="G34" s="44" t="str">
        <f>IFERROR(VLOOKUP(B34,SD_M!B:F,4,0),"")</f>
        <v/>
      </c>
      <c r="H34" s="44" t="str">
        <f>IFERROR(VLOOKUP(B34,SD_P!B:F,4,0),"")</f>
        <v/>
      </c>
      <c r="I34" s="44" t="str">
        <f>IFERROR(VLOOKUP(B34,SD_V!B:F,4,0),"")</f>
        <v/>
      </c>
      <c r="J34" s="44" t="str">
        <f t="shared" si="2"/>
        <v/>
      </c>
      <c r="K34" s="69" t="str">
        <f>IFERROR(VLOOKUP(B34,VS_A!B:F,4,0),"")</f>
        <v/>
      </c>
      <c r="L34" s="69" t="str">
        <f>IFERROR(VLOOKUP(B34,VS_C!B:F,5,0),"")</f>
        <v/>
      </c>
      <c r="M34" s="69" t="str">
        <f>IFERROR(VLOOKUP(B34,VS_I!B:F,5,0),"")</f>
        <v/>
      </c>
      <c r="N34" s="69" t="str">
        <f>IFERROR(VLOOKUP(B34,VS_O!B:F,5,0),"")</f>
        <v/>
      </c>
      <c r="O34" s="69" t="str">
        <f t="shared" si="3"/>
        <v/>
      </c>
      <c r="P34" s="69" t="str">
        <f>IFERROR(VLOOKUP(B34,US_FP!B:F,5,0),"")</f>
        <v/>
      </c>
      <c r="Q34" s="69" t="str">
        <f>IFERROR(VLOOKUP(B34,US_FA!B:F,4,0),"")</f>
        <v/>
      </c>
      <c r="R34" s="69" t="str">
        <f>IFERROR(VLOOKUP(B34,US_E!B:F,4,0),"")</f>
        <v/>
      </c>
      <c r="S34" s="69" t="str">
        <f t="shared" si="4"/>
        <v/>
      </c>
      <c r="T34" s="69" t="str">
        <f t="shared" si="5"/>
        <v/>
      </c>
      <c r="U34" s="69" t="str">
        <f>IFERROR(VLOOKUP(B34,IS_PA!B:F,5,0),"")</f>
        <v/>
      </c>
      <c r="V34" s="69" t="str">
        <f>IFERROR(VLOOKUP(B34,IS_PD!B:F,5,0),"")</f>
        <v/>
      </c>
      <c r="W34" s="69" t="str">
        <f>IFERROR(VLOOKUP(B34,IS_PT!B:F,5,0),"")</f>
        <v/>
      </c>
      <c r="X34" s="69" t="str">
        <f>IFERROR(VLOOKUP(B34,IS_PR!B:F,5,0),"")</f>
        <v/>
      </c>
      <c r="Y34" s="69" t="str">
        <f t="shared" si="6"/>
        <v/>
      </c>
      <c r="Z34" s="69" t="str">
        <f>IFERROR(VLOOKUP(B34,VG_VF!B:F,5,0),"")</f>
        <v/>
      </c>
      <c r="AA34" s="69" t="str">
        <f>IFERROR(VLOOKUP(B34,VG_VI!B:F,5,0),"")</f>
        <v/>
      </c>
      <c r="AB34" s="69" t="str">
        <f t="shared" si="7"/>
        <v/>
      </c>
      <c r="AC34" s="69" t="str">
        <f t="shared" si="8"/>
        <v/>
      </c>
    </row>
    <row r="35" spans="1:29">
      <c r="A35" s="5"/>
      <c r="B35" s="18"/>
      <c r="D35" s="73" t="str">
        <f t="shared" si="0"/>
        <v/>
      </c>
      <c r="E35" s="74" t="str">
        <f t="shared" si="1"/>
        <v/>
      </c>
      <c r="F35" s="69" t="str">
        <f>IFERROR(VLOOKUP(B35,SD_L!B:F,5,0),"")</f>
        <v/>
      </c>
      <c r="G35" s="44" t="str">
        <f>IFERROR(VLOOKUP(B35,SD_M!B:F,4,0),"")</f>
        <v/>
      </c>
      <c r="H35" s="44" t="str">
        <f>IFERROR(VLOOKUP(B35,SD_P!B:F,4,0),"")</f>
        <v/>
      </c>
      <c r="I35" s="44" t="str">
        <f>IFERROR(VLOOKUP(B35,SD_V!B:F,4,0),"")</f>
        <v/>
      </c>
      <c r="J35" s="44" t="str">
        <f t="shared" si="2"/>
        <v/>
      </c>
      <c r="K35" s="69" t="str">
        <f>IFERROR(VLOOKUP(B35,VS_A!B:F,4,0),"")</f>
        <v/>
      </c>
      <c r="L35" s="69" t="str">
        <f>IFERROR(VLOOKUP(B35,VS_C!B:F,5,0),"")</f>
        <v/>
      </c>
      <c r="M35" s="69" t="str">
        <f>IFERROR(VLOOKUP(B35,VS_I!B:F,5,0),"")</f>
        <v/>
      </c>
      <c r="N35" s="69" t="str">
        <f>IFERROR(VLOOKUP(B35,VS_O!B:F,5,0),"")</f>
        <v/>
      </c>
      <c r="O35" s="69" t="str">
        <f t="shared" si="3"/>
        <v/>
      </c>
      <c r="P35" s="69" t="str">
        <f>IFERROR(VLOOKUP(B35,US_FP!B:F,5,0),"")</f>
        <v/>
      </c>
      <c r="Q35" s="69" t="str">
        <f>IFERROR(VLOOKUP(B35,US_FA!B:F,4,0),"")</f>
        <v/>
      </c>
      <c r="R35" s="69" t="str">
        <f>IFERROR(VLOOKUP(B35,US_E!B:F,4,0),"")</f>
        <v/>
      </c>
      <c r="S35" s="69" t="str">
        <f t="shared" si="4"/>
        <v/>
      </c>
      <c r="T35" s="69" t="str">
        <f t="shared" si="5"/>
        <v/>
      </c>
      <c r="U35" s="69" t="str">
        <f>IFERROR(VLOOKUP(B35,IS_PA!B:F,5,0),"")</f>
        <v/>
      </c>
      <c r="V35" s="69" t="str">
        <f>IFERROR(VLOOKUP(B35,IS_PD!B:F,5,0),"")</f>
        <v/>
      </c>
      <c r="W35" s="69" t="str">
        <f>IFERROR(VLOOKUP(B35,IS_PT!B:F,5,0),"")</f>
        <v/>
      </c>
      <c r="X35" s="69" t="str">
        <f>IFERROR(VLOOKUP(B35,IS_PR!B:F,5,0),"")</f>
        <v/>
      </c>
      <c r="Y35" s="69" t="str">
        <f t="shared" si="6"/>
        <v/>
      </c>
      <c r="Z35" s="69" t="str">
        <f>IFERROR(VLOOKUP(B35,VG_VF!B:F,5,0),"")</f>
        <v/>
      </c>
      <c r="AA35" s="69" t="str">
        <f>IFERROR(VLOOKUP(B35,VG_VI!B:F,5,0),"")</f>
        <v/>
      </c>
      <c r="AB35" s="69" t="str">
        <f t="shared" si="7"/>
        <v/>
      </c>
      <c r="AC35" s="69" t="str">
        <f t="shared" si="8"/>
        <v/>
      </c>
    </row>
    <row r="36" spans="1:29">
      <c r="A36" s="5"/>
      <c r="B36" s="18"/>
      <c r="D36" s="73" t="str">
        <f t="shared" si="0"/>
        <v/>
      </c>
      <c r="E36" s="74" t="str">
        <f t="shared" si="1"/>
        <v/>
      </c>
      <c r="F36" s="69" t="str">
        <f>IFERROR(VLOOKUP(B36,SD_L!B:F,5,0),"")</f>
        <v/>
      </c>
      <c r="G36" s="44" t="str">
        <f>IFERROR(VLOOKUP(B36,SD_M!B:F,4,0),"")</f>
        <v/>
      </c>
      <c r="H36" s="44" t="str">
        <f>IFERROR(VLOOKUP(B36,SD_P!B:F,4,0),"")</f>
        <v/>
      </c>
      <c r="I36" s="44" t="str">
        <f>IFERROR(VLOOKUP(B36,SD_V!B:F,4,0),"")</f>
        <v/>
      </c>
      <c r="J36" s="44" t="str">
        <f t="shared" si="2"/>
        <v/>
      </c>
      <c r="K36" s="69" t="str">
        <f>IFERROR(VLOOKUP(B36,VS_A!B:F,4,0),"")</f>
        <v/>
      </c>
      <c r="L36" s="69" t="str">
        <f>IFERROR(VLOOKUP(B36,VS_C!B:F,5,0),"")</f>
        <v/>
      </c>
      <c r="M36" s="69" t="str">
        <f>IFERROR(VLOOKUP(B36,VS_I!B:F,5,0),"")</f>
        <v/>
      </c>
      <c r="N36" s="69" t="str">
        <f>IFERROR(VLOOKUP(B36,VS_O!B:F,5,0),"")</f>
        <v/>
      </c>
      <c r="O36" s="69" t="str">
        <f t="shared" si="3"/>
        <v/>
      </c>
      <c r="P36" s="69" t="str">
        <f>IFERROR(VLOOKUP(B36,US_FP!B:F,5,0),"")</f>
        <v/>
      </c>
      <c r="Q36" s="69" t="str">
        <f>IFERROR(VLOOKUP(B36,US_FA!B:F,4,0),"")</f>
        <v/>
      </c>
      <c r="R36" s="69" t="str">
        <f>IFERROR(VLOOKUP(B36,US_E!B:F,4,0),"")</f>
        <v/>
      </c>
      <c r="S36" s="69" t="str">
        <f t="shared" si="4"/>
        <v/>
      </c>
      <c r="T36" s="69" t="str">
        <f t="shared" si="5"/>
        <v/>
      </c>
      <c r="U36" s="69" t="str">
        <f>IFERROR(VLOOKUP(B36,IS_PA!B:F,5,0),"")</f>
        <v/>
      </c>
      <c r="V36" s="69" t="str">
        <f>IFERROR(VLOOKUP(B36,IS_PD!B:F,5,0),"")</f>
        <v/>
      </c>
      <c r="W36" s="69" t="str">
        <f>IFERROR(VLOOKUP(B36,IS_PT!B:F,5,0),"")</f>
        <v/>
      </c>
      <c r="X36" s="69" t="str">
        <f>IFERROR(VLOOKUP(B36,IS_PR!B:F,5,0),"")</f>
        <v/>
      </c>
      <c r="Y36" s="69" t="str">
        <f t="shared" si="6"/>
        <v/>
      </c>
      <c r="Z36" s="69" t="str">
        <f>IFERROR(VLOOKUP(B36,VG_VF!B:F,5,0),"")</f>
        <v/>
      </c>
      <c r="AA36" s="69" t="str">
        <f>IFERROR(VLOOKUP(B36,VG_VI!B:F,5,0),"")</f>
        <v/>
      </c>
      <c r="AB36" s="69" t="str">
        <f t="shared" si="7"/>
        <v/>
      </c>
      <c r="AC36" s="69" t="str">
        <f t="shared" si="8"/>
        <v/>
      </c>
    </row>
    <row r="37" spans="1:29">
      <c r="A37" s="5"/>
      <c r="B37" s="18"/>
      <c r="D37" s="73" t="str">
        <f t="shared" si="0"/>
        <v/>
      </c>
      <c r="E37" s="74" t="str">
        <f t="shared" si="1"/>
        <v/>
      </c>
      <c r="F37" s="69" t="str">
        <f>IFERROR(VLOOKUP(B37,SD_L!B:F,5,0),"")</f>
        <v/>
      </c>
      <c r="G37" s="44" t="str">
        <f>IFERROR(VLOOKUP(B37,SD_M!B:F,4,0),"")</f>
        <v/>
      </c>
      <c r="H37" s="44" t="str">
        <f>IFERROR(VLOOKUP(B37,SD_P!B:F,4,0),"")</f>
        <v/>
      </c>
      <c r="I37" s="44" t="str">
        <f>IFERROR(VLOOKUP(B37,SD_V!B:F,4,0),"")</f>
        <v/>
      </c>
      <c r="J37" s="44" t="str">
        <f t="shared" si="2"/>
        <v/>
      </c>
      <c r="K37" s="69" t="str">
        <f>IFERROR(VLOOKUP(B37,VS_A!B:F,4,0),"")</f>
        <v/>
      </c>
      <c r="L37" s="69" t="str">
        <f>IFERROR(VLOOKUP(B37,VS_C!B:F,5,0),"")</f>
        <v/>
      </c>
      <c r="M37" s="69" t="str">
        <f>IFERROR(VLOOKUP(B37,VS_I!B:F,5,0),"")</f>
        <v/>
      </c>
      <c r="N37" s="69" t="str">
        <f>IFERROR(VLOOKUP(B37,VS_O!B:F,5,0),"")</f>
        <v/>
      </c>
      <c r="O37" s="69" t="str">
        <f t="shared" si="3"/>
        <v/>
      </c>
      <c r="P37" s="69" t="str">
        <f>IFERROR(VLOOKUP(B37,US_FP!B:F,5,0),"")</f>
        <v/>
      </c>
      <c r="Q37" s="69" t="str">
        <f>IFERROR(VLOOKUP(B37,US_FA!B:F,4,0),"")</f>
        <v/>
      </c>
      <c r="R37" s="69" t="str">
        <f>IFERROR(VLOOKUP(B37,US_E!B:F,4,0),"")</f>
        <v/>
      </c>
      <c r="S37" s="69" t="str">
        <f t="shared" si="4"/>
        <v/>
      </c>
      <c r="T37" s="69" t="str">
        <f t="shared" si="5"/>
        <v/>
      </c>
      <c r="U37" s="69" t="str">
        <f>IFERROR(VLOOKUP(B37,IS_PA!B:F,5,0),"")</f>
        <v/>
      </c>
      <c r="V37" s="69" t="str">
        <f>IFERROR(VLOOKUP(B37,IS_PD!B:F,5,0),"")</f>
        <v/>
      </c>
      <c r="W37" s="69" t="str">
        <f>IFERROR(VLOOKUP(B37,IS_PT!B:F,5,0),"")</f>
        <v/>
      </c>
      <c r="X37" s="69" t="str">
        <f>IFERROR(VLOOKUP(B37,IS_PR!B:F,5,0),"")</f>
        <v/>
      </c>
      <c r="Y37" s="69" t="str">
        <f t="shared" si="6"/>
        <v/>
      </c>
      <c r="Z37" s="69" t="str">
        <f>IFERROR(VLOOKUP(B37,VG_VF!B:F,5,0),"")</f>
        <v/>
      </c>
      <c r="AA37" s="69" t="str">
        <f>IFERROR(VLOOKUP(B37,VG_VI!B:F,5,0),"")</f>
        <v/>
      </c>
      <c r="AB37" s="69" t="str">
        <f t="shared" si="7"/>
        <v/>
      </c>
      <c r="AC37" s="69" t="str">
        <f t="shared" si="8"/>
        <v/>
      </c>
    </row>
    <row r="38" spans="1:29">
      <c r="A38" s="5"/>
      <c r="B38" s="18"/>
      <c r="D38" s="73" t="str">
        <f t="shared" si="0"/>
        <v/>
      </c>
      <c r="E38" s="74" t="str">
        <f t="shared" si="1"/>
        <v/>
      </c>
      <c r="F38" s="69" t="str">
        <f>IFERROR(VLOOKUP(B38,SD_L!B:F,5,0),"")</f>
        <v/>
      </c>
      <c r="G38" s="44" t="str">
        <f>IFERROR(VLOOKUP(B38,SD_M!B:F,4,0),"")</f>
        <v/>
      </c>
      <c r="H38" s="44" t="str">
        <f>IFERROR(VLOOKUP(B38,SD_P!B:F,4,0),"")</f>
        <v/>
      </c>
      <c r="I38" s="44" t="str">
        <f>IFERROR(VLOOKUP(B38,SD_V!B:F,4,0),"")</f>
        <v/>
      </c>
      <c r="J38" s="44" t="str">
        <f t="shared" si="2"/>
        <v/>
      </c>
      <c r="K38" s="69" t="str">
        <f>IFERROR(VLOOKUP(B38,VS_A!B:F,4,0),"")</f>
        <v/>
      </c>
      <c r="L38" s="69" t="str">
        <f>IFERROR(VLOOKUP(B38,VS_C!B:F,5,0),"")</f>
        <v/>
      </c>
      <c r="M38" s="69" t="str">
        <f>IFERROR(VLOOKUP(B38,VS_I!B:F,5,0),"")</f>
        <v/>
      </c>
      <c r="N38" s="69" t="str">
        <f>IFERROR(VLOOKUP(B38,VS_O!B:F,5,0),"")</f>
        <v/>
      </c>
      <c r="O38" s="69" t="str">
        <f t="shared" si="3"/>
        <v/>
      </c>
      <c r="P38" s="69" t="str">
        <f>IFERROR(VLOOKUP(B38,US_FP!B:F,5,0),"")</f>
        <v/>
      </c>
      <c r="Q38" s="69" t="str">
        <f>IFERROR(VLOOKUP(B38,US_FA!B:F,4,0),"")</f>
        <v/>
      </c>
      <c r="R38" s="69" t="str">
        <f>IFERROR(VLOOKUP(B38,US_E!B:F,4,0),"")</f>
        <v/>
      </c>
      <c r="S38" s="69" t="str">
        <f t="shared" si="4"/>
        <v/>
      </c>
      <c r="T38" s="69" t="str">
        <f t="shared" si="5"/>
        <v/>
      </c>
      <c r="U38" s="69" t="str">
        <f>IFERROR(VLOOKUP(B38,IS_PA!B:F,5,0),"")</f>
        <v/>
      </c>
      <c r="V38" s="69" t="str">
        <f>IFERROR(VLOOKUP(B38,IS_PD!B:F,5,0),"")</f>
        <v/>
      </c>
      <c r="W38" s="69" t="str">
        <f>IFERROR(VLOOKUP(B38,IS_PT!B:F,5,0),"")</f>
        <v/>
      </c>
      <c r="X38" s="69" t="str">
        <f>IFERROR(VLOOKUP(B38,IS_PR!B:F,5,0),"")</f>
        <v/>
      </c>
      <c r="Y38" s="69" t="str">
        <f t="shared" si="6"/>
        <v/>
      </c>
      <c r="Z38" s="69" t="str">
        <f>IFERROR(VLOOKUP(B38,VG_VF!B:F,5,0),"")</f>
        <v/>
      </c>
      <c r="AA38" s="69" t="str">
        <f>IFERROR(VLOOKUP(B38,VG_VI!B:F,5,0),"")</f>
        <v/>
      </c>
      <c r="AB38" s="69" t="str">
        <f t="shared" si="7"/>
        <v/>
      </c>
      <c r="AC38" s="69" t="str">
        <f t="shared" si="8"/>
        <v/>
      </c>
    </row>
    <row r="39" spans="1:29">
      <c r="A39" s="5"/>
      <c r="B39" s="18"/>
      <c r="D39" s="73" t="str">
        <f t="shared" si="0"/>
        <v/>
      </c>
      <c r="E39" s="74" t="str">
        <f t="shared" si="1"/>
        <v/>
      </c>
      <c r="F39" s="69" t="str">
        <f>IFERROR(VLOOKUP(B39,SD_L!B:F,5,0),"")</f>
        <v/>
      </c>
      <c r="G39" s="44" t="str">
        <f>IFERROR(VLOOKUP(B39,SD_M!B:F,4,0),"")</f>
        <v/>
      </c>
      <c r="H39" s="44" t="str">
        <f>IFERROR(VLOOKUP(B39,SD_P!B:F,4,0),"")</f>
        <v/>
      </c>
      <c r="I39" s="44" t="str">
        <f>IFERROR(VLOOKUP(B39,SD_V!B:F,4,0),"")</f>
        <v/>
      </c>
      <c r="J39" s="44" t="str">
        <f t="shared" si="2"/>
        <v/>
      </c>
      <c r="K39" s="69" t="str">
        <f>IFERROR(VLOOKUP(B39,VS_A!B:F,4,0),"")</f>
        <v/>
      </c>
      <c r="L39" s="69" t="str">
        <f>IFERROR(VLOOKUP(B39,VS_C!B:F,5,0),"")</f>
        <v/>
      </c>
      <c r="M39" s="69" t="str">
        <f>IFERROR(VLOOKUP(B39,VS_I!B:F,5,0),"")</f>
        <v/>
      </c>
      <c r="N39" s="69" t="str">
        <f>IFERROR(VLOOKUP(B39,VS_O!B:F,5,0),"")</f>
        <v/>
      </c>
      <c r="O39" s="69" t="str">
        <f t="shared" si="3"/>
        <v/>
      </c>
      <c r="P39" s="69" t="str">
        <f>IFERROR(VLOOKUP(B39,US_FP!B:F,5,0),"")</f>
        <v/>
      </c>
      <c r="Q39" s="69" t="str">
        <f>IFERROR(VLOOKUP(B39,US_FA!B:F,4,0),"")</f>
        <v/>
      </c>
      <c r="R39" s="69" t="str">
        <f>IFERROR(VLOOKUP(B39,US_E!B:F,4,0),"")</f>
        <v/>
      </c>
      <c r="S39" s="69" t="str">
        <f t="shared" si="4"/>
        <v/>
      </c>
      <c r="T39" s="69" t="str">
        <f t="shared" si="5"/>
        <v/>
      </c>
      <c r="U39" s="69" t="str">
        <f>IFERROR(VLOOKUP(B39,IS_PA!B:F,5,0),"")</f>
        <v/>
      </c>
      <c r="V39" s="69" t="str">
        <f>IFERROR(VLOOKUP(B39,IS_PD!B:F,5,0),"")</f>
        <v/>
      </c>
      <c r="W39" s="69" t="str">
        <f>IFERROR(VLOOKUP(B39,IS_PT!B:F,5,0),"")</f>
        <v/>
      </c>
      <c r="X39" s="69" t="str">
        <f>IFERROR(VLOOKUP(B39,IS_PR!B:F,5,0),"")</f>
        <v/>
      </c>
      <c r="Y39" s="69" t="str">
        <f t="shared" si="6"/>
        <v/>
      </c>
      <c r="Z39" s="69" t="str">
        <f>IFERROR(VLOOKUP(B39,VG_VF!B:F,5,0),"")</f>
        <v/>
      </c>
      <c r="AA39" s="69" t="str">
        <f>IFERROR(VLOOKUP(B39,VG_VI!B:F,5,0),"")</f>
        <v/>
      </c>
      <c r="AB39" s="69" t="str">
        <f t="shared" si="7"/>
        <v/>
      </c>
      <c r="AC39" s="69" t="str">
        <f t="shared" si="8"/>
        <v/>
      </c>
    </row>
    <row r="40" spans="1:29">
      <c r="A40" s="5"/>
      <c r="B40" s="18"/>
      <c r="D40" s="73" t="str">
        <f t="shared" si="0"/>
        <v/>
      </c>
      <c r="E40" s="74" t="str">
        <f t="shared" si="1"/>
        <v/>
      </c>
      <c r="F40" s="69" t="str">
        <f>IFERROR(VLOOKUP(B40,SD_L!B:F,5,0),"")</f>
        <v/>
      </c>
      <c r="G40" s="44" t="str">
        <f>IFERROR(VLOOKUP(B40,SD_M!B:F,4,0),"")</f>
        <v/>
      </c>
      <c r="H40" s="44" t="str">
        <f>IFERROR(VLOOKUP(B40,SD_P!B:F,4,0),"")</f>
        <v/>
      </c>
      <c r="I40" s="44" t="str">
        <f>IFERROR(VLOOKUP(B40,SD_V!B:F,4,0),"")</f>
        <v/>
      </c>
      <c r="J40" s="44" t="str">
        <f t="shared" si="2"/>
        <v/>
      </c>
      <c r="K40" s="69" t="str">
        <f>IFERROR(VLOOKUP(B40,VS_A!B:F,4,0),"")</f>
        <v/>
      </c>
      <c r="L40" s="69" t="str">
        <f>IFERROR(VLOOKUP(B40,VS_C!B:F,5,0),"")</f>
        <v/>
      </c>
      <c r="M40" s="69" t="str">
        <f>IFERROR(VLOOKUP(B40,VS_I!B:F,5,0),"")</f>
        <v/>
      </c>
      <c r="N40" s="69" t="str">
        <f>IFERROR(VLOOKUP(B40,VS_O!B:F,5,0),"")</f>
        <v/>
      </c>
      <c r="O40" s="69" t="str">
        <f t="shared" si="3"/>
        <v/>
      </c>
      <c r="P40" s="69" t="str">
        <f>IFERROR(VLOOKUP(B40,US_FP!B:F,5,0),"")</f>
        <v/>
      </c>
      <c r="Q40" s="69" t="str">
        <f>IFERROR(VLOOKUP(B40,US_FA!B:F,4,0),"")</f>
        <v/>
      </c>
      <c r="R40" s="69" t="str">
        <f>IFERROR(VLOOKUP(B40,US_E!B:F,4,0),"")</f>
        <v/>
      </c>
      <c r="S40" s="69" t="str">
        <f t="shared" si="4"/>
        <v/>
      </c>
      <c r="T40" s="69" t="str">
        <f t="shared" si="5"/>
        <v/>
      </c>
      <c r="U40" s="69" t="str">
        <f>IFERROR(VLOOKUP(B40,IS_PA!B:F,5,0),"")</f>
        <v/>
      </c>
      <c r="V40" s="69" t="str">
        <f>IFERROR(VLOOKUP(B40,IS_PD!B:F,5,0),"")</f>
        <v/>
      </c>
      <c r="W40" s="69" t="str">
        <f>IFERROR(VLOOKUP(B40,IS_PT!B:F,5,0),"")</f>
        <v/>
      </c>
      <c r="X40" s="69" t="str">
        <f>IFERROR(VLOOKUP(B40,IS_PR!B:F,5,0),"")</f>
        <v/>
      </c>
      <c r="Y40" s="69" t="str">
        <f t="shared" si="6"/>
        <v/>
      </c>
      <c r="Z40" s="69" t="str">
        <f>IFERROR(VLOOKUP(B40,VG_VF!B:F,5,0),"")</f>
        <v/>
      </c>
      <c r="AA40" s="69" t="str">
        <f>IFERROR(VLOOKUP(B40,VG_VI!B:F,5,0),"")</f>
        <v/>
      </c>
      <c r="AB40" s="69" t="str">
        <f t="shared" si="7"/>
        <v/>
      </c>
      <c r="AC40" s="69" t="str">
        <f t="shared" si="8"/>
        <v/>
      </c>
    </row>
    <row r="41" spans="1:29">
      <c r="A41" s="5"/>
      <c r="B41" s="18"/>
      <c r="D41" s="73" t="str">
        <f t="shared" si="0"/>
        <v/>
      </c>
      <c r="E41" s="74" t="str">
        <f t="shared" si="1"/>
        <v/>
      </c>
      <c r="F41" s="69" t="str">
        <f>IFERROR(VLOOKUP(B41,SD_L!B:F,5,0),"")</f>
        <v/>
      </c>
      <c r="G41" s="44" t="str">
        <f>IFERROR(VLOOKUP(B41,SD_M!B:F,4,0),"")</f>
        <v/>
      </c>
      <c r="H41" s="44" t="str">
        <f>IFERROR(VLOOKUP(B41,SD_P!B:F,4,0),"")</f>
        <v/>
      </c>
      <c r="I41" s="44" t="str">
        <f>IFERROR(VLOOKUP(B41,SD_V!B:F,4,0),"")</f>
        <v/>
      </c>
      <c r="J41" s="44" t="str">
        <f t="shared" si="2"/>
        <v/>
      </c>
      <c r="K41" s="69" t="str">
        <f>IFERROR(VLOOKUP(B41,VS_A!B:F,4,0),"")</f>
        <v/>
      </c>
      <c r="L41" s="69" t="str">
        <f>IFERROR(VLOOKUP(B41,VS_C!B:F,5,0),"")</f>
        <v/>
      </c>
      <c r="M41" s="69" t="str">
        <f>IFERROR(VLOOKUP(B41,VS_I!B:F,5,0),"")</f>
        <v/>
      </c>
      <c r="N41" s="69" t="str">
        <f>IFERROR(VLOOKUP(B41,VS_O!B:F,5,0),"")</f>
        <v/>
      </c>
      <c r="O41" s="69" t="str">
        <f t="shared" si="3"/>
        <v/>
      </c>
      <c r="P41" s="69" t="str">
        <f>IFERROR(VLOOKUP(B41,US_FP!B:F,5,0),"")</f>
        <v/>
      </c>
      <c r="Q41" s="69" t="str">
        <f>IFERROR(VLOOKUP(B41,US_FA!B:F,4,0),"")</f>
        <v/>
      </c>
      <c r="R41" s="69" t="str">
        <f>IFERROR(VLOOKUP(B41,US_E!B:F,4,0),"")</f>
        <v/>
      </c>
      <c r="S41" s="69" t="str">
        <f t="shared" si="4"/>
        <v/>
      </c>
      <c r="T41" s="69" t="str">
        <f t="shared" si="5"/>
        <v/>
      </c>
      <c r="U41" s="69" t="str">
        <f>IFERROR(VLOOKUP(B41,IS_PA!B:F,5,0),"")</f>
        <v/>
      </c>
      <c r="V41" s="69" t="str">
        <f>IFERROR(VLOOKUP(B41,IS_PD!B:F,5,0),"")</f>
        <v/>
      </c>
      <c r="W41" s="69" t="str">
        <f>IFERROR(VLOOKUP(B41,IS_PT!B:F,5,0),"")</f>
        <v/>
      </c>
      <c r="X41" s="69" t="str">
        <f>IFERROR(VLOOKUP(B41,IS_PR!B:F,5,0),"")</f>
        <v/>
      </c>
      <c r="Y41" s="69" t="str">
        <f t="shared" si="6"/>
        <v/>
      </c>
      <c r="Z41" s="69" t="str">
        <f>IFERROR(VLOOKUP(B41,VG_VF!B:F,5,0),"")</f>
        <v/>
      </c>
      <c r="AA41" s="69" t="str">
        <f>IFERROR(VLOOKUP(B41,VG_VI!B:F,5,0),"")</f>
        <v/>
      </c>
      <c r="AB41" s="69" t="str">
        <f t="shared" si="7"/>
        <v/>
      </c>
      <c r="AC41" s="69" t="str">
        <f t="shared" si="8"/>
        <v/>
      </c>
    </row>
    <row r="42" spans="1:29">
      <c r="A42" s="5"/>
      <c r="B42" s="18"/>
      <c r="D42" s="73" t="str">
        <f t="shared" si="0"/>
        <v/>
      </c>
      <c r="E42" s="74" t="str">
        <f t="shared" si="1"/>
        <v/>
      </c>
      <c r="F42" s="69" t="str">
        <f>IFERROR(VLOOKUP(B42,SD_L!B:F,5,0),"")</f>
        <v/>
      </c>
      <c r="G42" s="44" t="str">
        <f>IFERROR(VLOOKUP(B42,SD_M!B:F,4,0),"")</f>
        <v/>
      </c>
      <c r="H42" s="44" t="str">
        <f>IFERROR(VLOOKUP(B42,SD_P!B:F,4,0),"")</f>
        <v/>
      </c>
      <c r="I42" s="44" t="str">
        <f>IFERROR(VLOOKUP(B42,SD_V!B:F,4,0),"")</f>
        <v/>
      </c>
      <c r="J42" s="44" t="str">
        <f t="shared" si="2"/>
        <v/>
      </c>
      <c r="K42" s="69" t="str">
        <f>IFERROR(VLOOKUP(B42,VS_A!B:F,4,0),"")</f>
        <v/>
      </c>
      <c r="L42" s="69" t="str">
        <f>IFERROR(VLOOKUP(B42,VS_C!B:F,5,0),"")</f>
        <v/>
      </c>
      <c r="M42" s="69" t="str">
        <f>IFERROR(VLOOKUP(B42,VS_I!B:F,5,0),"")</f>
        <v/>
      </c>
      <c r="N42" s="69" t="str">
        <f>IFERROR(VLOOKUP(B42,VS_O!B:F,5,0),"")</f>
        <v/>
      </c>
      <c r="O42" s="69" t="str">
        <f t="shared" si="3"/>
        <v/>
      </c>
      <c r="P42" s="69" t="str">
        <f>IFERROR(VLOOKUP(B42,US_FP!B:F,5,0),"")</f>
        <v/>
      </c>
      <c r="Q42" s="69" t="str">
        <f>IFERROR(VLOOKUP(B42,US_FA!B:F,4,0),"")</f>
        <v/>
      </c>
      <c r="R42" s="69" t="str">
        <f>IFERROR(VLOOKUP(B42,US_E!B:F,4,0),"")</f>
        <v/>
      </c>
      <c r="S42" s="69" t="str">
        <f t="shared" si="4"/>
        <v/>
      </c>
      <c r="T42" s="69" t="str">
        <f t="shared" si="5"/>
        <v/>
      </c>
      <c r="U42" s="69" t="str">
        <f>IFERROR(VLOOKUP(B42,IS_PA!B:F,5,0),"")</f>
        <v/>
      </c>
      <c r="V42" s="69" t="str">
        <f>IFERROR(VLOOKUP(B42,IS_PD!B:F,5,0),"")</f>
        <v/>
      </c>
      <c r="W42" s="69" t="str">
        <f>IFERROR(VLOOKUP(B42,IS_PT!B:F,5,0),"")</f>
        <v/>
      </c>
      <c r="X42" s="69" t="str">
        <f>IFERROR(VLOOKUP(B42,IS_PR!B:F,5,0),"")</f>
        <v/>
      </c>
      <c r="Y42" s="69" t="str">
        <f t="shared" si="6"/>
        <v/>
      </c>
      <c r="Z42" s="69" t="str">
        <f>IFERROR(VLOOKUP(B42,VG_VF!B:F,5,0),"")</f>
        <v/>
      </c>
      <c r="AA42" s="69" t="str">
        <f>IFERROR(VLOOKUP(B42,VG_VI!B:F,5,0),"")</f>
        <v/>
      </c>
      <c r="AB42" s="69" t="str">
        <f t="shared" si="7"/>
        <v/>
      </c>
      <c r="AC42" s="69" t="str">
        <f t="shared" si="8"/>
        <v/>
      </c>
    </row>
    <row r="43" spans="1:29">
      <c r="A43" s="5"/>
      <c r="B43" s="18"/>
      <c r="D43" s="73" t="str">
        <f t="shared" si="0"/>
        <v/>
      </c>
      <c r="E43" s="74" t="str">
        <f t="shared" si="1"/>
        <v/>
      </c>
      <c r="F43" s="69" t="str">
        <f>IFERROR(VLOOKUP(B43,SD_L!B:F,5,0),"")</f>
        <v/>
      </c>
      <c r="G43" s="44" t="str">
        <f>IFERROR(VLOOKUP(B43,SD_M!B:F,4,0),"")</f>
        <v/>
      </c>
      <c r="H43" s="44" t="str">
        <f>IFERROR(VLOOKUP(B43,SD_P!B:F,4,0),"")</f>
        <v/>
      </c>
      <c r="I43" s="44" t="str">
        <f>IFERROR(VLOOKUP(B43,SD_V!B:F,4,0),"")</f>
        <v/>
      </c>
      <c r="J43" s="44" t="str">
        <f t="shared" si="2"/>
        <v/>
      </c>
      <c r="K43" s="69" t="str">
        <f>IFERROR(VLOOKUP(B43,VS_A!B:F,4,0),"")</f>
        <v/>
      </c>
      <c r="L43" s="69" t="str">
        <f>IFERROR(VLOOKUP(B43,VS_C!B:F,5,0),"")</f>
        <v/>
      </c>
      <c r="M43" s="69" t="str">
        <f>IFERROR(VLOOKUP(B43,VS_I!B:F,5,0),"")</f>
        <v/>
      </c>
      <c r="N43" s="69" t="str">
        <f>IFERROR(VLOOKUP(B43,VS_O!B:F,5,0),"")</f>
        <v/>
      </c>
      <c r="O43" s="69" t="str">
        <f t="shared" si="3"/>
        <v/>
      </c>
      <c r="P43" s="69" t="str">
        <f>IFERROR(VLOOKUP(B43,US_FP!B:F,5,0),"")</f>
        <v/>
      </c>
      <c r="Q43" s="69" t="str">
        <f>IFERROR(VLOOKUP(B43,US_FA!B:F,4,0),"")</f>
        <v/>
      </c>
      <c r="R43" s="69" t="str">
        <f>IFERROR(VLOOKUP(B43,US_E!B:F,4,0),"")</f>
        <v/>
      </c>
      <c r="S43" s="69" t="str">
        <f t="shared" si="4"/>
        <v/>
      </c>
      <c r="T43" s="69" t="str">
        <f t="shared" si="5"/>
        <v/>
      </c>
      <c r="U43" s="69" t="str">
        <f>IFERROR(VLOOKUP(B43,IS_PA!B:F,5,0),"")</f>
        <v/>
      </c>
      <c r="V43" s="69" t="str">
        <f>IFERROR(VLOOKUP(B43,IS_PD!B:F,5,0),"")</f>
        <v/>
      </c>
      <c r="W43" s="69" t="str">
        <f>IFERROR(VLOOKUP(B43,IS_PT!B:F,5,0),"")</f>
        <v/>
      </c>
      <c r="X43" s="69" t="str">
        <f>IFERROR(VLOOKUP(B43,IS_PR!B:F,5,0),"")</f>
        <v/>
      </c>
      <c r="Y43" s="69" t="str">
        <f t="shared" si="6"/>
        <v/>
      </c>
      <c r="Z43" s="69" t="str">
        <f>IFERROR(VLOOKUP(B43,VG_VF!B:F,5,0),"")</f>
        <v/>
      </c>
      <c r="AA43" s="69" t="str">
        <f>IFERROR(VLOOKUP(B43,VG_VI!B:F,5,0),"")</f>
        <v/>
      </c>
      <c r="AB43" s="69" t="str">
        <f t="shared" si="7"/>
        <v/>
      </c>
      <c r="AC43" s="69" t="str">
        <f t="shared" si="8"/>
        <v/>
      </c>
    </row>
    <row r="44" spans="1:29">
      <c r="A44" s="5"/>
      <c r="B44" s="18"/>
      <c r="D44" s="73" t="str">
        <f t="shared" si="0"/>
        <v/>
      </c>
      <c r="E44" s="74" t="str">
        <f t="shared" si="1"/>
        <v/>
      </c>
      <c r="F44" s="69" t="str">
        <f>IFERROR(VLOOKUP(B44,SD_L!B:F,5,0),"")</f>
        <v/>
      </c>
      <c r="G44" s="44" t="str">
        <f>IFERROR(VLOOKUP(B44,SD_M!B:F,4,0),"")</f>
        <v/>
      </c>
      <c r="H44" s="44" t="str">
        <f>IFERROR(VLOOKUP(B44,SD_P!B:F,4,0),"")</f>
        <v/>
      </c>
      <c r="I44" s="44" t="str">
        <f>IFERROR(VLOOKUP(B44,SD_V!B:F,4,0),"")</f>
        <v/>
      </c>
      <c r="J44" s="44" t="str">
        <f t="shared" si="2"/>
        <v/>
      </c>
      <c r="K44" s="69" t="str">
        <f>IFERROR(VLOOKUP(B44,VS_A!B:F,4,0),"")</f>
        <v/>
      </c>
      <c r="L44" s="69" t="str">
        <f>IFERROR(VLOOKUP(B44,VS_C!B:F,5,0),"")</f>
        <v/>
      </c>
      <c r="M44" s="69" t="str">
        <f>IFERROR(VLOOKUP(B44,VS_I!B:F,5,0),"")</f>
        <v/>
      </c>
      <c r="N44" s="69" t="str">
        <f>IFERROR(VLOOKUP(B44,VS_O!B:F,5,0),"")</f>
        <v/>
      </c>
      <c r="O44" s="69" t="str">
        <f t="shared" si="3"/>
        <v/>
      </c>
      <c r="P44" s="69" t="str">
        <f>IFERROR(VLOOKUP(B44,US_FP!B:F,5,0),"")</f>
        <v/>
      </c>
      <c r="Q44" s="69" t="str">
        <f>IFERROR(VLOOKUP(B44,US_FA!B:F,4,0),"")</f>
        <v/>
      </c>
      <c r="R44" s="69" t="str">
        <f>IFERROR(VLOOKUP(B44,US_E!B:F,4,0),"")</f>
        <v/>
      </c>
      <c r="S44" s="69" t="str">
        <f t="shared" si="4"/>
        <v/>
      </c>
      <c r="T44" s="69" t="str">
        <f t="shared" si="5"/>
        <v/>
      </c>
      <c r="U44" s="69" t="str">
        <f>IFERROR(VLOOKUP(B44,IS_PA!B:F,5,0),"")</f>
        <v/>
      </c>
      <c r="V44" s="69" t="str">
        <f>IFERROR(VLOOKUP(B44,IS_PD!B:F,5,0),"")</f>
        <v/>
      </c>
      <c r="W44" s="69" t="str">
        <f>IFERROR(VLOOKUP(B44,IS_PT!B:F,5,0),"")</f>
        <v/>
      </c>
      <c r="X44" s="69" t="str">
        <f>IFERROR(VLOOKUP(B44,IS_PR!B:F,5,0),"")</f>
        <v/>
      </c>
      <c r="Y44" s="69" t="str">
        <f t="shared" si="6"/>
        <v/>
      </c>
      <c r="Z44" s="69" t="str">
        <f>IFERROR(VLOOKUP(B44,VG_VF!B:F,5,0),"")</f>
        <v/>
      </c>
      <c r="AA44" s="69" t="str">
        <f>IFERROR(VLOOKUP(B44,VG_VI!B:F,5,0),"")</f>
        <v/>
      </c>
      <c r="AB44" s="69" t="str">
        <f t="shared" si="7"/>
        <v/>
      </c>
      <c r="AC44" s="69" t="str">
        <f t="shared" si="8"/>
        <v/>
      </c>
    </row>
    <row r="45" spans="1:29">
      <c r="A45" s="5"/>
      <c r="B45" s="18"/>
      <c r="D45" s="73" t="str">
        <f t="shared" si="0"/>
        <v/>
      </c>
      <c r="E45" s="74" t="str">
        <f t="shared" si="1"/>
        <v/>
      </c>
      <c r="F45" s="69" t="str">
        <f>IFERROR(VLOOKUP(B45,SD_L!B:F,5,0),"")</f>
        <v/>
      </c>
      <c r="G45" s="44" t="str">
        <f>IFERROR(VLOOKUP(B45,SD_M!B:F,4,0),"")</f>
        <v/>
      </c>
      <c r="H45" s="44" t="str">
        <f>IFERROR(VLOOKUP(B45,SD_P!B:F,4,0),"")</f>
        <v/>
      </c>
      <c r="I45" s="44" t="str">
        <f>IFERROR(VLOOKUP(B45,SD_V!B:F,4,0),"")</f>
        <v/>
      </c>
      <c r="J45" s="44" t="str">
        <f t="shared" si="2"/>
        <v/>
      </c>
      <c r="K45" s="69" t="str">
        <f>IFERROR(VLOOKUP(B45,VS_A!B:F,4,0),"")</f>
        <v/>
      </c>
      <c r="L45" s="69" t="str">
        <f>IFERROR(VLOOKUP(B45,VS_C!B:F,5,0),"")</f>
        <v/>
      </c>
      <c r="M45" s="69" t="str">
        <f>IFERROR(VLOOKUP(B45,VS_I!B:F,5,0),"")</f>
        <v/>
      </c>
      <c r="N45" s="69" t="str">
        <f>IFERROR(VLOOKUP(B45,VS_O!B:F,5,0),"")</f>
        <v/>
      </c>
      <c r="O45" s="69" t="str">
        <f t="shared" si="3"/>
        <v/>
      </c>
      <c r="P45" s="69" t="str">
        <f>IFERROR(VLOOKUP(B45,US_FP!B:F,5,0),"")</f>
        <v/>
      </c>
      <c r="Q45" s="69" t="str">
        <f>IFERROR(VLOOKUP(B45,US_FA!B:F,4,0),"")</f>
        <v/>
      </c>
      <c r="R45" s="69" t="str">
        <f>IFERROR(VLOOKUP(B45,US_E!B:F,4,0),"")</f>
        <v/>
      </c>
      <c r="S45" s="69" t="str">
        <f t="shared" si="4"/>
        <v/>
      </c>
      <c r="T45" s="69" t="str">
        <f t="shared" si="5"/>
        <v/>
      </c>
      <c r="U45" s="69" t="str">
        <f>IFERROR(VLOOKUP(B45,IS_PA!B:F,5,0),"")</f>
        <v/>
      </c>
      <c r="V45" s="69" t="str">
        <f>IFERROR(VLOOKUP(B45,IS_PD!B:F,5,0),"")</f>
        <v/>
      </c>
      <c r="W45" s="69" t="str">
        <f>IFERROR(VLOOKUP(B45,IS_PT!B:F,5,0),"")</f>
        <v/>
      </c>
      <c r="X45" s="69" t="str">
        <f>IFERROR(VLOOKUP(B45,IS_PR!B:F,5,0),"")</f>
        <v/>
      </c>
      <c r="Y45" s="69" t="str">
        <f t="shared" si="6"/>
        <v/>
      </c>
      <c r="Z45" s="69" t="str">
        <f>IFERROR(VLOOKUP(B45,VG_VF!B:F,5,0),"")</f>
        <v/>
      </c>
      <c r="AA45" s="69" t="str">
        <f>IFERROR(VLOOKUP(B45,VG_VI!B:F,5,0),"")</f>
        <v/>
      </c>
      <c r="AB45" s="69" t="str">
        <f t="shared" si="7"/>
        <v/>
      </c>
      <c r="AC45" s="69" t="str">
        <f t="shared" si="8"/>
        <v/>
      </c>
    </row>
    <row r="46" spans="1:29">
      <c r="A46" s="5"/>
      <c r="B46" s="18"/>
      <c r="D46" s="73" t="str">
        <f t="shared" si="0"/>
        <v/>
      </c>
      <c r="E46" s="74" t="str">
        <f t="shared" si="1"/>
        <v/>
      </c>
      <c r="F46" s="69" t="str">
        <f>IFERROR(VLOOKUP(B46,SD_L!B:F,5,0),"")</f>
        <v/>
      </c>
      <c r="G46" s="44" t="str">
        <f>IFERROR(VLOOKUP(B46,SD_M!B:F,4,0),"")</f>
        <v/>
      </c>
      <c r="H46" s="44" t="str">
        <f>IFERROR(VLOOKUP(B46,SD_P!B:F,4,0),"")</f>
        <v/>
      </c>
      <c r="I46" s="44" t="str">
        <f>IFERROR(VLOOKUP(B46,SD_V!B:F,4,0),"")</f>
        <v/>
      </c>
      <c r="J46" s="44" t="str">
        <f t="shared" si="2"/>
        <v/>
      </c>
      <c r="K46" s="69" t="str">
        <f>IFERROR(VLOOKUP(B46,VS_A!B:F,4,0),"")</f>
        <v/>
      </c>
      <c r="L46" s="69" t="str">
        <f>IFERROR(VLOOKUP(B46,VS_C!B:F,5,0),"")</f>
        <v/>
      </c>
      <c r="M46" s="69" t="str">
        <f>IFERROR(VLOOKUP(B46,VS_I!B:F,5,0),"")</f>
        <v/>
      </c>
      <c r="N46" s="69" t="str">
        <f>IFERROR(VLOOKUP(B46,VS_O!B:F,5,0),"")</f>
        <v/>
      </c>
      <c r="O46" s="69" t="str">
        <f t="shared" si="3"/>
        <v/>
      </c>
      <c r="P46" s="69" t="str">
        <f>IFERROR(VLOOKUP(B46,US_FP!B:F,5,0),"")</f>
        <v/>
      </c>
      <c r="Q46" s="69" t="str">
        <f>IFERROR(VLOOKUP(B46,US_FA!B:F,4,0),"")</f>
        <v/>
      </c>
      <c r="R46" s="69" t="str">
        <f>IFERROR(VLOOKUP(B46,US_E!B:F,4,0),"")</f>
        <v/>
      </c>
      <c r="S46" s="69" t="str">
        <f t="shared" si="4"/>
        <v/>
      </c>
      <c r="T46" s="69" t="str">
        <f t="shared" si="5"/>
        <v/>
      </c>
      <c r="U46" s="69" t="str">
        <f>IFERROR(VLOOKUP(B46,IS_PA!B:F,5,0),"")</f>
        <v/>
      </c>
      <c r="V46" s="69" t="str">
        <f>IFERROR(VLOOKUP(B46,IS_PD!B:F,5,0),"")</f>
        <v/>
      </c>
      <c r="W46" s="69" t="str">
        <f>IFERROR(VLOOKUP(B46,IS_PT!B:F,5,0),"")</f>
        <v/>
      </c>
      <c r="X46" s="69" t="str">
        <f>IFERROR(VLOOKUP(B46,IS_PR!B:F,5,0),"")</f>
        <v/>
      </c>
      <c r="Y46" s="69" t="str">
        <f t="shared" si="6"/>
        <v/>
      </c>
      <c r="Z46" s="69" t="str">
        <f>IFERROR(VLOOKUP(B46,VG_VF!B:F,5,0),"")</f>
        <v/>
      </c>
      <c r="AA46" s="69" t="str">
        <f>IFERROR(VLOOKUP(B46,VG_VI!B:F,5,0),"")</f>
        <v/>
      </c>
      <c r="AB46" s="69" t="str">
        <f t="shared" si="7"/>
        <v/>
      </c>
      <c r="AC46" s="69" t="str">
        <f t="shared" si="8"/>
        <v/>
      </c>
    </row>
    <row r="47" spans="1:29">
      <c r="A47" s="5"/>
      <c r="B47" s="18"/>
      <c r="D47" s="73" t="str">
        <f t="shared" si="0"/>
        <v/>
      </c>
      <c r="E47" s="74" t="str">
        <f t="shared" si="1"/>
        <v/>
      </c>
      <c r="F47" s="69" t="str">
        <f>IFERROR(VLOOKUP(B47,SD_L!B:F,5,0),"")</f>
        <v/>
      </c>
      <c r="G47" s="44" t="str">
        <f>IFERROR(VLOOKUP(B47,SD_M!B:F,4,0),"")</f>
        <v/>
      </c>
      <c r="H47" s="44" t="str">
        <f>IFERROR(VLOOKUP(B47,SD_P!B:F,4,0),"")</f>
        <v/>
      </c>
      <c r="I47" s="44" t="str">
        <f>IFERROR(VLOOKUP(B47,SD_V!B:F,4,0),"")</f>
        <v/>
      </c>
      <c r="J47" s="44" t="str">
        <f t="shared" si="2"/>
        <v/>
      </c>
      <c r="K47" s="69" t="str">
        <f>IFERROR(VLOOKUP(B47,VS_A!B:F,4,0),"")</f>
        <v/>
      </c>
      <c r="L47" s="69" t="str">
        <f>IFERROR(VLOOKUP(B47,VS_C!B:F,5,0),"")</f>
        <v/>
      </c>
      <c r="M47" s="69" t="str">
        <f>IFERROR(VLOOKUP(B47,VS_I!B:F,5,0),"")</f>
        <v/>
      </c>
      <c r="N47" s="69" t="str">
        <f>IFERROR(VLOOKUP(B47,VS_O!B:F,5,0),"")</f>
        <v/>
      </c>
      <c r="O47" s="69" t="str">
        <f t="shared" si="3"/>
        <v/>
      </c>
      <c r="P47" s="69" t="str">
        <f>IFERROR(VLOOKUP(B47,US_FP!B:F,5,0),"")</f>
        <v/>
      </c>
      <c r="Q47" s="69" t="str">
        <f>IFERROR(VLOOKUP(B47,US_FA!B:F,4,0),"")</f>
        <v/>
      </c>
      <c r="R47" s="69" t="str">
        <f>IFERROR(VLOOKUP(B47,US_E!B:F,4,0),"")</f>
        <v/>
      </c>
      <c r="S47" s="69" t="str">
        <f t="shared" si="4"/>
        <v/>
      </c>
      <c r="T47" s="69" t="str">
        <f t="shared" si="5"/>
        <v/>
      </c>
      <c r="U47" s="69" t="str">
        <f>IFERROR(VLOOKUP(B47,IS_PA!B:F,5,0),"")</f>
        <v/>
      </c>
      <c r="V47" s="69" t="str">
        <f>IFERROR(VLOOKUP(B47,IS_PD!B:F,5,0),"")</f>
        <v/>
      </c>
      <c r="W47" s="69" t="str">
        <f>IFERROR(VLOOKUP(B47,IS_PT!B:F,5,0),"")</f>
        <v/>
      </c>
      <c r="X47" s="69" t="str">
        <f>IFERROR(VLOOKUP(B47,IS_PR!B:F,5,0),"")</f>
        <v/>
      </c>
      <c r="Y47" s="69" t="str">
        <f t="shared" si="6"/>
        <v/>
      </c>
      <c r="Z47" s="69" t="str">
        <f>IFERROR(VLOOKUP(B47,VG_VF!B:F,5,0),"")</f>
        <v/>
      </c>
      <c r="AA47" s="69" t="str">
        <f>IFERROR(VLOOKUP(B47,VG_VI!B:F,5,0),"")</f>
        <v/>
      </c>
      <c r="AB47" s="69" t="str">
        <f t="shared" si="7"/>
        <v/>
      </c>
      <c r="AC47" s="69" t="str">
        <f t="shared" si="8"/>
        <v/>
      </c>
    </row>
    <row r="48" spans="1:29">
      <c r="A48" s="5"/>
      <c r="B48" s="18"/>
      <c r="D48" s="73" t="str">
        <f t="shared" si="0"/>
        <v/>
      </c>
      <c r="E48" s="74" t="str">
        <f t="shared" si="1"/>
        <v/>
      </c>
      <c r="F48" s="69" t="str">
        <f>IFERROR(VLOOKUP(B48,SD_L!B:F,5,0),"")</f>
        <v/>
      </c>
      <c r="G48" s="44" t="str">
        <f>IFERROR(VLOOKUP(B48,SD_M!B:F,4,0),"")</f>
        <v/>
      </c>
      <c r="H48" s="44" t="str">
        <f>IFERROR(VLOOKUP(B48,SD_P!B:F,4,0),"")</f>
        <v/>
      </c>
      <c r="I48" s="44" t="str">
        <f>IFERROR(VLOOKUP(B48,SD_V!B:F,4,0),"")</f>
        <v/>
      </c>
      <c r="J48" s="44" t="str">
        <f t="shared" si="2"/>
        <v/>
      </c>
      <c r="K48" s="69" t="str">
        <f>IFERROR(VLOOKUP(B48,VS_A!B:F,4,0),"")</f>
        <v/>
      </c>
      <c r="L48" s="69" t="str">
        <f>IFERROR(VLOOKUP(B48,VS_C!B:F,5,0),"")</f>
        <v/>
      </c>
      <c r="M48" s="69" t="str">
        <f>IFERROR(VLOOKUP(B48,VS_I!B:F,5,0),"")</f>
        <v/>
      </c>
      <c r="N48" s="69" t="str">
        <f>IFERROR(VLOOKUP(B48,VS_O!B:F,5,0),"")</f>
        <v/>
      </c>
      <c r="O48" s="69" t="str">
        <f t="shared" si="3"/>
        <v/>
      </c>
      <c r="P48" s="69" t="str">
        <f>IFERROR(VLOOKUP(B48,US_FP!B:F,5,0),"")</f>
        <v/>
      </c>
      <c r="Q48" s="69" t="str">
        <f>IFERROR(VLOOKUP(B48,US_FA!B:F,4,0),"")</f>
        <v/>
      </c>
      <c r="R48" s="69" t="str">
        <f>IFERROR(VLOOKUP(B48,US_E!B:F,4,0),"")</f>
        <v/>
      </c>
      <c r="S48" s="69" t="str">
        <f t="shared" si="4"/>
        <v/>
      </c>
      <c r="T48" s="69" t="str">
        <f t="shared" si="5"/>
        <v/>
      </c>
      <c r="U48" s="69" t="str">
        <f>IFERROR(VLOOKUP(B48,IS_PA!B:F,5,0),"")</f>
        <v/>
      </c>
      <c r="V48" s="69" t="str">
        <f>IFERROR(VLOOKUP(B48,IS_PD!B:F,5,0),"")</f>
        <v/>
      </c>
      <c r="W48" s="69" t="str">
        <f>IFERROR(VLOOKUP(B48,IS_PT!B:F,5,0),"")</f>
        <v/>
      </c>
      <c r="X48" s="69" t="str">
        <f>IFERROR(VLOOKUP(B48,IS_PR!B:F,5,0),"")</f>
        <v/>
      </c>
      <c r="Y48" s="69" t="str">
        <f t="shared" si="6"/>
        <v/>
      </c>
      <c r="Z48" s="69" t="str">
        <f>IFERROR(VLOOKUP(B48,VG_VF!B:F,5,0),"")</f>
        <v/>
      </c>
      <c r="AA48" s="69" t="str">
        <f>IFERROR(VLOOKUP(B48,VG_VI!B:F,5,0),"")</f>
        <v/>
      </c>
      <c r="AB48" s="69" t="str">
        <f t="shared" si="7"/>
        <v/>
      </c>
      <c r="AC48" s="69" t="str">
        <f t="shared" si="8"/>
        <v/>
      </c>
    </row>
    <row r="49" spans="1:29">
      <c r="A49" s="5"/>
      <c r="B49" s="18"/>
      <c r="D49" s="73" t="str">
        <f t="shared" si="0"/>
        <v/>
      </c>
      <c r="E49" s="74" t="str">
        <f t="shared" si="1"/>
        <v/>
      </c>
      <c r="F49" s="69" t="str">
        <f>IFERROR(VLOOKUP(B49,SD_L!B:F,5,0),"")</f>
        <v/>
      </c>
      <c r="G49" s="44" t="str">
        <f>IFERROR(VLOOKUP(B49,SD_M!B:F,4,0),"")</f>
        <v/>
      </c>
      <c r="H49" s="44" t="str">
        <f>IFERROR(VLOOKUP(B49,SD_P!B:F,4,0),"")</f>
        <v/>
      </c>
      <c r="I49" s="44" t="str">
        <f>IFERROR(VLOOKUP(B49,SD_V!B:F,4,0),"")</f>
        <v/>
      </c>
      <c r="J49" s="44" t="str">
        <f t="shared" si="2"/>
        <v/>
      </c>
      <c r="K49" s="69" t="str">
        <f>IFERROR(VLOOKUP(B49,VS_A!B:F,4,0),"")</f>
        <v/>
      </c>
      <c r="L49" s="69" t="str">
        <f>IFERROR(VLOOKUP(B49,VS_C!B:F,5,0),"")</f>
        <v/>
      </c>
      <c r="M49" s="69" t="str">
        <f>IFERROR(VLOOKUP(B49,VS_I!B:F,5,0),"")</f>
        <v/>
      </c>
      <c r="N49" s="69" t="str">
        <f>IFERROR(VLOOKUP(B49,VS_O!B:F,5,0),"")</f>
        <v/>
      </c>
      <c r="O49" s="69" t="str">
        <f t="shared" si="3"/>
        <v/>
      </c>
      <c r="P49" s="69" t="str">
        <f>IFERROR(VLOOKUP(B49,US_FP!B:F,5,0),"")</f>
        <v/>
      </c>
      <c r="Q49" s="69" t="str">
        <f>IFERROR(VLOOKUP(B49,US_FA!B:F,4,0),"")</f>
        <v/>
      </c>
      <c r="R49" s="69" t="str">
        <f>IFERROR(VLOOKUP(B49,US_E!B:F,4,0),"")</f>
        <v/>
      </c>
      <c r="S49" s="69" t="str">
        <f t="shared" si="4"/>
        <v/>
      </c>
      <c r="T49" s="69" t="str">
        <f t="shared" si="5"/>
        <v/>
      </c>
      <c r="U49" s="69" t="str">
        <f>IFERROR(VLOOKUP(B49,IS_PA!B:F,5,0),"")</f>
        <v/>
      </c>
      <c r="V49" s="69" t="str">
        <f>IFERROR(VLOOKUP(B49,IS_PD!B:F,5,0),"")</f>
        <v/>
      </c>
      <c r="W49" s="69" t="str">
        <f>IFERROR(VLOOKUP(B49,IS_PT!B:F,5,0),"")</f>
        <v/>
      </c>
      <c r="X49" s="69" t="str">
        <f>IFERROR(VLOOKUP(B49,IS_PR!B:F,5,0),"")</f>
        <v/>
      </c>
      <c r="Y49" s="69" t="str">
        <f t="shared" si="6"/>
        <v/>
      </c>
      <c r="Z49" s="69" t="str">
        <f>IFERROR(VLOOKUP(B49,VG_VF!B:F,5,0),"")</f>
        <v/>
      </c>
      <c r="AA49" s="69" t="str">
        <f>IFERROR(VLOOKUP(B49,VG_VI!B:F,5,0),"")</f>
        <v/>
      </c>
      <c r="AB49" s="69" t="str">
        <f t="shared" si="7"/>
        <v/>
      </c>
      <c r="AC49" s="69" t="str">
        <f t="shared" si="8"/>
        <v/>
      </c>
    </row>
    <row r="50" spans="1:29">
      <c r="A50" s="5"/>
      <c r="B50" s="18"/>
      <c r="D50" s="73" t="str">
        <f t="shared" si="0"/>
        <v/>
      </c>
      <c r="E50" s="74" t="str">
        <f t="shared" si="1"/>
        <v/>
      </c>
      <c r="F50" s="69" t="str">
        <f>IFERROR(VLOOKUP(B50,SD_L!B:F,5,0),"")</f>
        <v/>
      </c>
      <c r="G50" s="44" t="str">
        <f>IFERROR(VLOOKUP(B50,SD_M!B:F,4,0),"")</f>
        <v/>
      </c>
      <c r="H50" s="44" t="str">
        <f>IFERROR(VLOOKUP(B50,SD_P!B:F,4,0),"")</f>
        <v/>
      </c>
      <c r="I50" s="44" t="str">
        <f>IFERROR(VLOOKUP(B50,SD_V!B:F,4,0),"")</f>
        <v/>
      </c>
      <c r="J50" s="44" t="str">
        <f t="shared" si="2"/>
        <v/>
      </c>
      <c r="K50" s="69" t="str">
        <f>IFERROR(VLOOKUP(B50,VS_A!B:F,4,0),"")</f>
        <v/>
      </c>
      <c r="L50" s="69" t="str">
        <f>IFERROR(VLOOKUP(B50,VS_C!B:F,5,0),"")</f>
        <v/>
      </c>
      <c r="M50" s="69" t="str">
        <f>IFERROR(VLOOKUP(B50,VS_I!B:F,5,0),"")</f>
        <v/>
      </c>
      <c r="N50" s="69" t="str">
        <f>IFERROR(VLOOKUP(B50,VS_O!B:F,5,0),"")</f>
        <v/>
      </c>
      <c r="O50" s="69" t="str">
        <f t="shared" si="3"/>
        <v/>
      </c>
      <c r="P50" s="69" t="str">
        <f>IFERROR(VLOOKUP(B50,US_FP!B:F,5,0),"")</f>
        <v/>
      </c>
      <c r="Q50" s="69" t="str">
        <f>IFERROR(VLOOKUP(B50,US_FA!B:F,4,0),"")</f>
        <v/>
      </c>
      <c r="R50" s="69" t="str">
        <f>IFERROR(VLOOKUP(B50,US_E!B:F,4,0),"")</f>
        <v/>
      </c>
      <c r="S50" s="69" t="str">
        <f t="shared" si="4"/>
        <v/>
      </c>
      <c r="T50" s="69" t="str">
        <f t="shared" si="5"/>
        <v/>
      </c>
      <c r="U50" s="69" t="str">
        <f>IFERROR(VLOOKUP(B50,IS_PA!B:F,5,0),"")</f>
        <v/>
      </c>
      <c r="V50" s="69" t="str">
        <f>IFERROR(VLOOKUP(B50,IS_PD!B:F,5,0),"")</f>
        <v/>
      </c>
      <c r="W50" s="69" t="str">
        <f>IFERROR(VLOOKUP(B50,IS_PT!B:F,5,0),"")</f>
        <v/>
      </c>
      <c r="X50" s="69" t="str">
        <f>IFERROR(VLOOKUP(B50,IS_PR!B:F,5,0),"")</f>
        <v/>
      </c>
      <c r="Y50" s="69" t="str">
        <f t="shared" si="6"/>
        <v/>
      </c>
      <c r="Z50" s="69" t="str">
        <f>IFERROR(VLOOKUP(B50,VG_VF!B:F,5,0),"")</f>
        <v/>
      </c>
      <c r="AA50" s="69" t="str">
        <f>IFERROR(VLOOKUP(B50,VG_VI!B:F,5,0),"")</f>
        <v/>
      </c>
      <c r="AB50" s="69" t="str">
        <f t="shared" si="7"/>
        <v/>
      </c>
      <c r="AC50" s="69" t="str">
        <f t="shared" si="8"/>
        <v/>
      </c>
    </row>
    <row r="51" spans="1:29">
      <c r="A51" s="5"/>
      <c r="B51" s="18"/>
      <c r="D51" s="73" t="str">
        <f t="shared" si="0"/>
        <v/>
      </c>
      <c r="E51" s="74" t="str">
        <f t="shared" si="1"/>
        <v/>
      </c>
      <c r="F51" s="69" t="str">
        <f>IFERROR(VLOOKUP(B51,SD_L!B:F,5,0),"")</f>
        <v/>
      </c>
      <c r="G51" s="44" t="str">
        <f>IFERROR(VLOOKUP(B51,SD_M!B:F,4,0),"")</f>
        <v/>
      </c>
      <c r="H51" s="44" t="str">
        <f>IFERROR(VLOOKUP(B51,SD_P!B:F,4,0),"")</f>
        <v/>
      </c>
      <c r="I51" s="44" t="str">
        <f>IFERROR(VLOOKUP(B51,SD_V!B:F,4,0),"")</f>
        <v/>
      </c>
      <c r="J51" s="44" t="str">
        <f t="shared" si="2"/>
        <v/>
      </c>
      <c r="K51" s="69" t="str">
        <f>IFERROR(VLOOKUP(B51,VS_A!B:F,4,0),"")</f>
        <v/>
      </c>
      <c r="L51" s="69" t="str">
        <f>IFERROR(VLOOKUP(B51,VS_C!B:F,5,0),"")</f>
        <v/>
      </c>
      <c r="M51" s="69" t="str">
        <f>IFERROR(VLOOKUP(B51,VS_I!B:F,5,0),"")</f>
        <v/>
      </c>
      <c r="N51" s="69" t="str">
        <f>IFERROR(VLOOKUP(B51,VS_O!B:F,5,0),"")</f>
        <v/>
      </c>
      <c r="O51" s="69" t="str">
        <f t="shared" si="3"/>
        <v/>
      </c>
      <c r="P51" s="69" t="str">
        <f>IFERROR(VLOOKUP(B51,US_FP!B:F,5,0),"")</f>
        <v/>
      </c>
      <c r="Q51" s="69" t="str">
        <f>IFERROR(VLOOKUP(B51,US_FA!B:F,4,0),"")</f>
        <v/>
      </c>
      <c r="R51" s="69" t="str">
        <f>IFERROR(VLOOKUP(B51,US_E!B:F,4,0),"")</f>
        <v/>
      </c>
      <c r="S51" s="69" t="str">
        <f t="shared" si="4"/>
        <v/>
      </c>
      <c r="T51" s="69" t="str">
        <f t="shared" si="5"/>
        <v/>
      </c>
      <c r="U51" s="69" t="str">
        <f>IFERROR(VLOOKUP(B51,IS_PA!B:F,5,0),"")</f>
        <v/>
      </c>
      <c r="V51" s="69" t="str">
        <f>IFERROR(VLOOKUP(B51,IS_PD!B:F,5,0),"")</f>
        <v/>
      </c>
      <c r="W51" s="69" t="str">
        <f>IFERROR(VLOOKUP(B51,IS_PT!B:F,5,0),"")</f>
        <v/>
      </c>
      <c r="X51" s="69" t="str">
        <f>IFERROR(VLOOKUP(B51,IS_PR!B:F,5,0),"")</f>
        <v/>
      </c>
      <c r="Y51" s="69" t="str">
        <f t="shared" si="6"/>
        <v/>
      </c>
      <c r="Z51" s="69" t="str">
        <f>IFERROR(VLOOKUP(B51,VG_VF!B:F,5,0),"")</f>
        <v/>
      </c>
      <c r="AA51" s="69" t="str">
        <f>IFERROR(VLOOKUP(B51,VG_VI!B:F,5,0),"")</f>
        <v/>
      </c>
      <c r="AB51" s="69" t="str">
        <f t="shared" si="7"/>
        <v/>
      </c>
      <c r="AC51" s="69" t="str">
        <f t="shared" si="8"/>
        <v/>
      </c>
    </row>
    <row r="52" spans="1:29">
      <c r="A52" s="5"/>
      <c r="B52" s="18"/>
      <c r="D52" s="73" t="str">
        <f t="shared" si="0"/>
        <v/>
      </c>
      <c r="E52" s="74" t="str">
        <f t="shared" si="1"/>
        <v/>
      </c>
      <c r="F52" s="69" t="str">
        <f>IFERROR(VLOOKUP(B52,SD_L!B:F,5,0),"")</f>
        <v/>
      </c>
      <c r="G52" s="44" t="str">
        <f>IFERROR(VLOOKUP(B52,SD_M!B:F,4,0),"")</f>
        <v/>
      </c>
      <c r="H52" s="44" t="str">
        <f>IFERROR(VLOOKUP(B52,SD_P!B:F,4,0),"")</f>
        <v/>
      </c>
      <c r="I52" s="44" t="str">
        <f>IFERROR(VLOOKUP(B52,SD_V!B:F,4,0),"")</f>
        <v/>
      </c>
      <c r="J52" s="44" t="str">
        <f t="shared" si="2"/>
        <v/>
      </c>
      <c r="K52" s="69" t="str">
        <f>IFERROR(VLOOKUP(B52,VS_A!B:F,4,0),"")</f>
        <v/>
      </c>
      <c r="L52" s="69" t="str">
        <f>IFERROR(VLOOKUP(B52,VS_C!B:F,5,0),"")</f>
        <v/>
      </c>
      <c r="M52" s="69" t="str">
        <f>IFERROR(VLOOKUP(B52,VS_I!B:F,5,0),"")</f>
        <v/>
      </c>
      <c r="N52" s="69" t="str">
        <f>IFERROR(VLOOKUP(B52,VS_O!B:F,5,0),"")</f>
        <v/>
      </c>
      <c r="O52" s="69" t="str">
        <f t="shared" si="3"/>
        <v/>
      </c>
      <c r="P52" s="69" t="str">
        <f>IFERROR(VLOOKUP(B52,US_FP!B:F,5,0),"")</f>
        <v/>
      </c>
      <c r="Q52" s="69" t="str">
        <f>IFERROR(VLOOKUP(B52,US_FA!B:F,4,0),"")</f>
        <v/>
      </c>
      <c r="R52" s="69" t="str">
        <f>IFERROR(VLOOKUP(B52,US_E!B:F,4,0),"")</f>
        <v/>
      </c>
      <c r="S52" s="69" t="str">
        <f t="shared" si="4"/>
        <v/>
      </c>
      <c r="T52" s="69" t="str">
        <f t="shared" si="5"/>
        <v/>
      </c>
      <c r="U52" s="69" t="str">
        <f>IFERROR(VLOOKUP(B52,IS_PA!B:F,5,0),"")</f>
        <v/>
      </c>
      <c r="V52" s="69" t="str">
        <f>IFERROR(VLOOKUP(B52,IS_PD!B:F,5,0),"")</f>
        <v/>
      </c>
      <c r="W52" s="69" t="str">
        <f>IFERROR(VLOOKUP(B52,IS_PT!B:F,5,0),"")</f>
        <v/>
      </c>
      <c r="X52" s="69" t="str">
        <f>IFERROR(VLOOKUP(B52,IS_PR!B:F,5,0),"")</f>
        <v/>
      </c>
      <c r="Y52" s="69" t="str">
        <f t="shared" si="6"/>
        <v/>
      </c>
      <c r="Z52" s="69" t="str">
        <f>IFERROR(VLOOKUP(B52,VG_VF!B:F,5,0),"")</f>
        <v/>
      </c>
      <c r="AA52" s="69" t="str">
        <f>IFERROR(VLOOKUP(B52,VG_VI!B:F,5,0),"")</f>
        <v/>
      </c>
      <c r="AB52" s="69" t="str">
        <f t="shared" si="7"/>
        <v/>
      </c>
      <c r="AC52" s="69" t="str">
        <f t="shared" si="8"/>
        <v/>
      </c>
    </row>
    <row r="53" spans="1:29">
      <c r="A53" s="5"/>
      <c r="B53" s="18"/>
      <c r="D53" s="73" t="str">
        <f t="shared" si="0"/>
        <v/>
      </c>
      <c r="E53" s="74" t="str">
        <f t="shared" si="1"/>
        <v/>
      </c>
      <c r="F53" s="69" t="str">
        <f>IFERROR(VLOOKUP(B53,SD_L!B:F,5,0),"")</f>
        <v/>
      </c>
      <c r="G53" s="44" t="str">
        <f>IFERROR(VLOOKUP(B53,SD_M!B:F,4,0),"")</f>
        <v/>
      </c>
      <c r="H53" s="44" t="str">
        <f>IFERROR(VLOOKUP(B53,SD_P!B:F,4,0),"")</f>
        <v/>
      </c>
      <c r="I53" s="44" t="str">
        <f>IFERROR(VLOOKUP(B53,SD_V!B:F,4,0),"")</f>
        <v/>
      </c>
      <c r="J53" s="44" t="str">
        <f t="shared" si="2"/>
        <v/>
      </c>
      <c r="K53" s="69" t="str">
        <f>IFERROR(VLOOKUP(B53,VS_A!B:F,4,0),"")</f>
        <v/>
      </c>
      <c r="L53" s="69" t="str">
        <f>IFERROR(VLOOKUP(B53,VS_C!B:F,5,0),"")</f>
        <v/>
      </c>
      <c r="M53" s="69" t="str">
        <f>IFERROR(VLOOKUP(B53,VS_I!B:F,5,0),"")</f>
        <v/>
      </c>
      <c r="N53" s="69" t="str">
        <f>IFERROR(VLOOKUP(B53,VS_O!B:F,5,0),"")</f>
        <v/>
      </c>
      <c r="O53" s="69" t="str">
        <f t="shared" si="3"/>
        <v/>
      </c>
      <c r="P53" s="69" t="str">
        <f>IFERROR(VLOOKUP(B53,US_FP!B:F,5,0),"")</f>
        <v/>
      </c>
      <c r="Q53" s="69" t="str">
        <f>IFERROR(VLOOKUP(B53,US_FA!B:F,4,0),"")</f>
        <v/>
      </c>
      <c r="R53" s="69" t="str">
        <f>IFERROR(VLOOKUP(B53,US_E!B:F,4,0),"")</f>
        <v/>
      </c>
      <c r="S53" s="69" t="str">
        <f t="shared" si="4"/>
        <v/>
      </c>
      <c r="T53" s="69" t="str">
        <f t="shared" si="5"/>
        <v/>
      </c>
      <c r="U53" s="69" t="str">
        <f>IFERROR(VLOOKUP(B53,IS_PA!B:F,5,0),"")</f>
        <v/>
      </c>
      <c r="V53" s="69" t="str">
        <f>IFERROR(VLOOKUP(B53,IS_PD!B:F,5,0),"")</f>
        <v/>
      </c>
      <c r="W53" s="69" t="str">
        <f>IFERROR(VLOOKUP(B53,IS_PT!B:F,5,0),"")</f>
        <v/>
      </c>
      <c r="X53" s="69" t="str">
        <f>IFERROR(VLOOKUP(B53,IS_PR!B:F,5,0),"")</f>
        <v/>
      </c>
      <c r="Y53" s="69" t="str">
        <f t="shared" si="6"/>
        <v/>
      </c>
      <c r="Z53" s="69" t="str">
        <f>IFERROR(VLOOKUP(B53,VG_VF!B:F,5,0),"")</f>
        <v/>
      </c>
      <c r="AA53" s="69" t="str">
        <f>IFERROR(VLOOKUP(B53,VG_VI!B:F,5,0),"")</f>
        <v/>
      </c>
      <c r="AB53" s="69" t="str">
        <f t="shared" si="7"/>
        <v/>
      </c>
      <c r="AC53" s="69" t="str">
        <f t="shared" si="8"/>
        <v/>
      </c>
    </row>
    <row r="54" spans="1:29">
      <c r="A54" s="5"/>
      <c r="B54" s="18"/>
      <c r="D54" s="73" t="str">
        <f t="shared" si="0"/>
        <v/>
      </c>
      <c r="E54" s="74" t="str">
        <f t="shared" si="1"/>
        <v/>
      </c>
      <c r="F54" s="69" t="str">
        <f>IFERROR(VLOOKUP(B54,SD_L!B:F,5,0),"")</f>
        <v/>
      </c>
      <c r="G54" s="44" t="str">
        <f>IFERROR(VLOOKUP(B54,SD_M!B:F,4,0),"")</f>
        <v/>
      </c>
      <c r="H54" s="44" t="str">
        <f>IFERROR(VLOOKUP(B54,SD_P!B:F,4,0),"")</f>
        <v/>
      </c>
      <c r="I54" s="44" t="str">
        <f>IFERROR(VLOOKUP(B54,SD_V!B:F,4,0),"")</f>
        <v/>
      </c>
      <c r="J54" s="44" t="str">
        <f t="shared" si="2"/>
        <v/>
      </c>
      <c r="K54" s="69" t="str">
        <f>IFERROR(VLOOKUP(B54,VS_A!B:F,4,0),"")</f>
        <v/>
      </c>
      <c r="L54" s="69" t="str">
        <f>IFERROR(VLOOKUP(B54,VS_C!B:F,5,0),"")</f>
        <v/>
      </c>
      <c r="M54" s="69" t="str">
        <f>IFERROR(VLOOKUP(B54,VS_I!B:F,5,0),"")</f>
        <v/>
      </c>
      <c r="N54" s="69" t="str">
        <f>IFERROR(VLOOKUP(B54,VS_O!B:F,5,0),"")</f>
        <v/>
      </c>
      <c r="O54" s="69" t="str">
        <f t="shared" si="3"/>
        <v/>
      </c>
      <c r="P54" s="69" t="str">
        <f>IFERROR(VLOOKUP(B54,US_FP!B:F,5,0),"")</f>
        <v/>
      </c>
      <c r="Q54" s="69" t="str">
        <f>IFERROR(VLOOKUP(B54,US_FA!B:F,4,0),"")</f>
        <v/>
      </c>
      <c r="R54" s="69" t="str">
        <f>IFERROR(VLOOKUP(B54,US_E!B:F,4,0),"")</f>
        <v/>
      </c>
      <c r="S54" s="69" t="str">
        <f t="shared" si="4"/>
        <v/>
      </c>
      <c r="T54" s="69" t="str">
        <f t="shared" si="5"/>
        <v/>
      </c>
      <c r="U54" s="69" t="str">
        <f>IFERROR(VLOOKUP(B54,IS_PA!B:F,5,0),"")</f>
        <v/>
      </c>
      <c r="V54" s="69" t="str">
        <f>IFERROR(VLOOKUP(B54,IS_PD!B:F,5,0),"")</f>
        <v/>
      </c>
      <c r="W54" s="69" t="str">
        <f>IFERROR(VLOOKUP(B54,IS_PT!B:F,5,0),"")</f>
        <v/>
      </c>
      <c r="X54" s="69" t="str">
        <f>IFERROR(VLOOKUP(B54,IS_PR!B:F,5,0),"")</f>
        <v/>
      </c>
      <c r="Y54" s="69" t="str">
        <f t="shared" si="6"/>
        <v/>
      </c>
      <c r="Z54" s="69" t="str">
        <f>IFERROR(VLOOKUP(B54,VG_VF!B:F,5,0),"")</f>
        <v/>
      </c>
      <c r="AA54" s="69" t="str">
        <f>IFERROR(VLOOKUP(B54,VG_VI!B:F,5,0),"")</f>
        <v/>
      </c>
      <c r="AB54" s="69" t="str">
        <f t="shared" si="7"/>
        <v/>
      </c>
      <c r="AC54" s="69" t="str">
        <f t="shared" si="8"/>
        <v/>
      </c>
    </row>
    <row r="55" spans="1:29">
      <c r="A55" s="5"/>
      <c r="B55" s="18"/>
      <c r="D55" s="73" t="str">
        <f t="shared" si="0"/>
        <v/>
      </c>
      <c r="E55" s="74" t="str">
        <f t="shared" si="1"/>
        <v/>
      </c>
      <c r="F55" s="69" t="str">
        <f>IFERROR(VLOOKUP(B55,SD_L!B:F,5,0),"")</f>
        <v/>
      </c>
      <c r="G55" s="44" t="str">
        <f>IFERROR(VLOOKUP(B55,SD_M!B:F,4,0),"")</f>
        <v/>
      </c>
      <c r="H55" s="44" t="str">
        <f>IFERROR(VLOOKUP(B55,SD_P!B:F,4,0),"")</f>
        <v/>
      </c>
      <c r="I55" s="44" t="str">
        <f>IFERROR(VLOOKUP(B55,SD_V!B:F,4,0),"")</f>
        <v/>
      </c>
      <c r="J55" s="44" t="str">
        <f t="shared" si="2"/>
        <v/>
      </c>
      <c r="K55" s="69" t="str">
        <f>IFERROR(VLOOKUP(B55,VS_A!B:F,4,0),"")</f>
        <v/>
      </c>
      <c r="L55" s="69" t="str">
        <f>IFERROR(VLOOKUP(B55,VS_C!B:F,5,0),"")</f>
        <v/>
      </c>
      <c r="M55" s="69" t="str">
        <f>IFERROR(VLOOKUP(B55,VS_I!B:F,5,0),"")</f>
        <v/>
      </c>
      <c r="N55" s="69" t="str">
        <f>IFERROR(VLOOKUP(B55,VS_O!B:F,5,0),"")</f>
        <v/>
      </c>
      <c r="O55" s="69" t="str">
        <f t="shared" si="3"/>
        <v/>
      </c>
      <c r="P55" s="69" t="str">
        <f>IFERROR(VLOOKUP(B55,US_FP!B:F,5,0),"")</f>
        <v/>
      </c>
      <c r="Q55" s="69" t="str">
        <f>IFERROR(VLOOKUP(B55,US_FA!B:F,4,0),"")</f>
        <v/>
      </c>
      <c r="R55" s="69" t="str">
        <f>IFERROR(VLOOKUP(B55,US_E!B:F,4,0),"")</f>
        <v/>
      </c>
      <c r="S55" s="69" t="str">
        <f t="shared" si="4"/>
        <v/>
      </c>
      <c r="T55" s="69" t="str">
        <f t="shared" si="5"/>
        <v/>
      </c>
      <c r="U55" s="69" t="str">
        <f>IFERROR(VLOOKUP(B55,IS_PA!B:F,5,0),"")</f>
        <v/>
      </c>
      <c r="V55" s="69" t="str">
        <f>IFERROR(VLOOKUP(B55,IS_PD!B:F,5,0),"")</f>
        <v/>
      </c>
      <c r="W55" s="69" t="str">
        <f>IFERROR(VLOOKUP(B55,IS_PT!B:F,5,0),"")</f>
        <v/>
      </c>
      <c r="X55" s="69" t="str">
        <f>IFERROR(VLOOKUP(B55,IS_PR!B:F,5,0),"")</f>
        <v/>
      </c>
      <c r="Y55" s="69" t="str">
        <f t="shared" si="6"/>
        <v/>
      </c>
      <c r="Z55" s="69" t="str">
        <f>IFERROR(VLOOKUP(B55,VG_VF!B:F,5,0),"")</f>
        <v/>
      </c>
      <c r="AA55" s="69" t="str">
        <f>IFERROR(VLOOKUP(B55,VG_VI!B:F,5,0),"")</f>
        <v/>
      </c>
      <c r="AB55" s="69" t="str">
        <f t="shared" si="7"/>
        <v/>
      </c>
      <c r="AC55" s="69" t="str">
        <f t="shared" si="8"/>
        <v/>
      </c>
    </row>
    <row r="56" spans="1:29">
      <c r="A56" s="5"/>
      <c r="B56" s="18"/>
      <c r="D56" s="73" t="str">
        <f t="shared" si="0"/>
        <v/>
      </c>
      <c r="E56" s="74" t="str">
        <f t="shared" si="1"/>
        <v/>
      </c>
      <c r="F56" s="69" t="str">
        <f>IFERROR(VLOOKUP(B56,SD_L!B:F,5,0),"")</f>
        <v/>
      </c>
      <c r="G56" s="44" t="str">
        <f>IFERROR(VLOOKUP(B56,SD_M!B:F,4,0),"")</f>
        <v/>
      </c>
      <c r="H56" s="44" t="str">
        <f>IFERROR(VLOOKUP(B56,SD_P!B:F,4,0),"")</f>
        <v/>
      </c>
      <c r="I56" s="44" t="str">
        <f>IFERROR(VLOOKUP(B56,SD_V!B:F,4,0),"")</f>
        <v/>
      </c>
      <c r="J56" s="44" t="str">
        <f t="shared" si="2"/>
        <v/>
      </c>
      <c r="K56" s="69" t="str">
        <f>IFERROR(VLOOKUP(B56,VS_A!B:F,4,0),"")</f>
        <v/>
      </c>
      <c r="L56" s="69" t="str">
        <f>IFERROR(VLOOKUP(B56,VS_C!B:F,5,0),"")</f>
        <v/>
      </c>
      <c r="M56" s="69" t="str">
        <f>IFERROR(VLOOKUP(B56,VS_I!B:F,5,0),"")</f>
        <v/>
      </c>
      <c r="N56" s="69" t="str">
        <f>IFERROR(VLOOKUP(B56,VS_O!B:F,5,0),"")</f>
        <v/>
      </c>
      <c r="O56" s="69" t="str">
        <f t="shared" si="3"/>
        <v/>
      </c>
      <c r="P56" s="69" t="str">
        <f>IFERROR(VLOOKUP(B56,US_FP!B:F,5,0),"")</f>
        <v/>
      </c>
      <c r="Q56" s="69" t="str">
        <f>IFERROR(VLOOKUP(B56,US_FA!B:F,4,0),"")</f>
        <v/>
      </c>
      <c r="R56" s="69" t="str">
        <f>IFERROR(VLOOKUP(B56,US_E!B:F,4,0),"")</f>
        <v/>
      </c>
      <c r="S56" s="69" t="str">
        <f t="shared" si="4"/>
        <v/>
      </c>
      <c r="T56" s="69" t="str">
        <f t="shared" si="5"/>
        <v/>
      </c>
      <c r="U56" s="69" t="str">
        <f>IFERROR(VLOOKUP(B56,IS_PA!B:F,5,0),"")</f>
        <v/>
      </c>
      <c r="V56" s="69" t="str">
        <f>IFERROR(VLOOKUP(B56,IS_PD!B:F,5,0),"")</f>
        <v/>
      </c>
      <c r="W56" s="69" t="str">
        <f>IFERROR(VLOOKUP(B56,IS_PT!B:F,5,0),"")</f>
        <v/>
      </c>
      <c r="X56" s="69" t="str">
        <f>IFERROR(VLOOKUP(B56,IS_PR!B:F,5,0),"")</f>
        <v/>
      </c>
      <c r="Y56" s="69" t="str">
        <f t="shared" si="6"/>
        <v/>
      </c>
      <c r="Z56" s="69" t="str">
        <f>IFERROR(VLOOKUP(B56,VG_VF!B:F,5,0),"")</f>
        <v/>
      </c>
      <c r="AA56" s="69" t="str">
        <f>IFERROR(VLOOKUP(B56,VG_VI!B:F,5,0),"")</f>
        <v/>
      </c>
      <c r="AB56" s="69" t="str">
        <f t="shared" si="7"/>
        <v/>
      </c>
      <c r="AC56" s="69" t="str">
        <f t="shared" si="8"/>
        <v/>
      </c>
    </row>
    <row r="57" spans="1:29">
      <c r="A57" s="5"/>
      <c r="B57" s="18"/>
      <c r="D57" s="73" t="str">
        <f t="shared" si="0"/>
        <v/>
      </c>
      <c r="E57" s="74" t="str">
        <f t="shared" si="1"/>
        <v/>
      </c>
      <c r="F57" s="69" t="str">
        <f>IFERROR(VLOOKUP(B57,SD_L!B:F,5,0),"")</f>
        <v/>
      </c>
      <c r="G57" s="44" t="str">
        <f>IFERROR(VLOOKUP(B57,SD_M!B:F,4,0),"")</f>
        <v/>
      </c>
      <c r="H57" s="44" t="str">
        <f>IFERROR(VLOOKUP(B57,SD_P!B:F,4,0),"")</f>
        <v/>
      </c>
      <c r="I57" s="44" t="str">
        <f>IFERROR(VLOOKUP(B57,SD_V!B:F,4,0),"")</f>
        <v/>
      </c>
      <c r="J57" s="44" t="str">
        <f t="shared" si="2"/>
        <v/>
      </c>
      <c r="K57" s="69" t="str">
        <f>IFERROR(VLOOKUP(B57,VS_A!B:F,4,0),"")</f>
        <v/>
      </c>
      <c r="L57" s="69" t="str">
        <f>IFERROR(VLOOKUP(B57,VS_C!B:F,5,0),"")</f>
        <v/>
      </c>
      <c r="M57" s="69" t="str">
        <f>IFERROR(VLOOKUP(B57,VS_I!B:F,5,0),"")</f>
        <v/>
      </c>
      <c r="N57" s="69" t="str">
        <f>IFERROR(VLOOKUP(B57,VS_O!B:F,5,0),"")</f>
        <v/>
      </c>
      <c r="O57" s="69" t="str">
        <f t="shared" si="3"/>
        <v/>
      </c>
      <c r="P57" s="69" t="str">
        <f>IFERROR(VLOOKUP(B57,US_FP!B:F,5,0),"")</f>
        <v/>
      </c>
      <c r="Q57" s="69" t="str">
        <f>IFERROR(VLOOKUP(B57,US_FA!B:F,4,0),"")</f>
        <v/>
      </c>
      <c r="R57" s="69" t="str">
        <f>IFERROR(VLOOKUP(B57,US_E!B:F,4,0),"")</f>
        <v/>
      </c>
      <c r="S57" s="69" t="str">
        <f t="shared" si="4"/>
        <v/>
      </c>
      <c r="T57" s="69" t="str">
        <f t="shared" si="5"/>
        <v/>
      </c>
      <c r="U57" s="69" t="str">
        <f>IFERROR(VLOOKUP(B57,IS_PA!B:F,5,0),"")</f>
        <v/>
      </c>
      <c r="V57" s="69" t="str">
        <f>IFERROR(VLOOKUP(B57,IS_PD!B:F,5,0),"")</f>
        <v/>
      </c>
      <c r="W57" s="69" t="str">
        <f>IFERROR(VLOOKUP(B57,IS_PT!B:F,5,0),"")</f>
        <v/>
      </c>
      <c r="X57" s="69" t="str">
        <f>IFERROR(VLOOKUP(B57,IS_PR!B:F,5,0),"")</f>
        <v/>
      </c>
      <c r="Y57" s="69" t="str">
        <f t="shared" si="6"/>
        <v/>
      </c>
      <c r="Z57" s="69" t="str">
        <f>IFERROR(VLOOKUP(B57,VG_VF!B:F,5,0),"")</f>
        <v/>
      </c>
      <c r="AA57" s="69" t="str">
        <f>IFERROR(VLOOKUP(B57,VG_VI!B:F,5,0),"")</f>
        <v/>
      </c>
      <c r="AB57" s="69" t="str">
        <f t="shared" si="7"/>
        <v/>
      </c>
      <c r="AC57" s="69" t="str">
        <f t="shared" si="8"/>
        <v/>
      </c>
    </row>
    <row r="58" spans="1:29">
      <c r="A58" s="5"/>
      <c r="B58" s="18"/>
      <c r="D58" s="73" t="str">
        <f t="shared" si="0"/>
        <v/>
      </c>
      <c r="E58" s="74" t="str">
        <f t="shared" si="1"/>
        <v/>
      </c>
      <c r="F58" s="69" t="str">
        <f>IFERROR(VLOOKUP(B58,SD_L!B:F,5,0),"")</f>
        <v/>
      </c>
      <c r="G58" s="44" t="str">
        <f>IFERROR(VLOOKUP(B58,SD_M!B:F,4,0),"")</f>
        <v/>
      </c>
      <c r="H58" s="44" t="str">
        <f>IFERROR(VLOOKUP(B58,SD_P!B:F,4,0),"")</f>
        <v/>
      </c>
      <c r="I58" s="44" t="str">
        <f>IFERROR(VLOOKUP(B58,SD_V!B:F,4,0),"")</f>
        <v/>
      </c>
      <c r="J58" s="44" t="str">
        <f t="shared" si="2"/>
        <v/>
      </c>
      <c r="K58" s="69" t="str">
        <f>IFERROR(VLOOKUP(B58,VS_A!B:F,4,0),"")</f>
        <v/>
      </c>
      <c r="L58" s="69" t="str">
        <f>IFERROR(VLOOKUP(B58,VS_C!B:F,5,0),"")</f>
        <v/>
      </c>
      <c r="M58" s="69" t="str">
        <f>IFERROR(VLOOKUP(B58,VS_I!B:F,5,0),"")</f>
        <v/>
      </c>
      <c r="N58" s="69" t="str">
        <f>IFERROR(VLOOKUP(B58,VS_O!B:F,5,0),"")</f>
        <v/>
      </c>
      <c r="O58" s="69" t="str">
        <f t="shared" si="3"/>
        <v/>
      </c>
      <c r="P58" s="69" t="str">
        <f>IFERROR(VLOOKUP(B58,US_FP!B:F,5,0),"")</f>
        <v/>
      </c>
      <c r="Q58" s="69" t="str">
        <f>IFERROR(VLOOKUP(B58,US_FA!B:F,4,0),"")</f>
        <v/>
      </c>
      <c r="R58" s="69" t="str">
        <f>IFERROR(VLOOKUP(B58,US_E!B:F,4,0),"")</f>
        <v/>
      </c>
      <c r="S58" s="69" t="str">
        <f t="shared" si="4"/>
        <v/>
      </c>
      <c r="T58" s="69" t="str">
        <f t="shared" si="5"/>
        <v/>
      </c>
      <c r="U58" s="69" t="str">
        <f>IFERROR(VLOOKUP(B58,IS_PA!B:F,5,0),"")</f>
        <v/>
      </c>
      <c r="V58" s="69" t="str">
        <f>IFERROR(VLOOKUP(B58,IS_PD!B:F,5,0),"")</f>
        <v/>
      </c>
      <c r="W58" s="69" t="str">
        <f>IFERROR(VLOOKUP(B58,IS_PT!B:F,5,0),"")</f>
        <v/>
      </c>
      <c r="X58" s="69" t="str">
        <f>IFERROR(VLOOKUP(B58,IS_PR!B:F,5,0),"")</f>
        <v/>
      </c>
      <c r="Y58" s="69" t="str">
        <f t="shared" si="6"/>
        <v/>
      </c>
      <c r="Z58" s="69" t="str">
        <f>IFERROR(VLOOKUP(B58,VG_VF!B:F,5,0),"")</f>
        <v/>
      </c>
      <c r="AA58" s="69" t="str">
        <f>IFERROR(VLOOKUP(B58,VG_VI!B:F,5,0),"")</f>
        <v/>
      </c>
      <c r="AB58" s="69" t="str">
        <f t="shared" si="7"/>
        <v/>
      </c>
      <c r="AC58" s="69" t="str">
        <f t="shared" si="8"/>
        <v/>
      </c>
    </row>
    <row r="59" spans="1:29">
      <c r="A59" s="5"/>
      <c r="B59" s="18"/>
      <c r="D59" s="73" t="str">
        <f t="shared" si="0"/>
        <v/>
      </c>
      <c r="E59" s="74" t="str">
        <f t="shared" si="1"/>
        <v/>
      </c>
      <c r="F59" s="69" t="str">
        <f>IFERROR(VLOOKUP(B59,SD_L!B:F,5,0),"")</f>
        <v/>
      </c>
      <c r="G59" s="44" t="str">
        <f>IFERROR(VLOOKUP(B59,SD_M!B:F,4,0),"")</f>
        <v/>
      </c>
      <c r="H59" s="44" t="str">
        <f>IFERROR(VLOOKUP(B59,SD_P!B:F,4,0),"")</f>
        <v/>
      </c>
      <c r="I59" s="44" t="str">
        <f>IFERROR(VLOOKUP(B59,SD_V!B:F,4,0),"")</f>
        <v/>
      </c>
      <c r="J59" s="44" t="str">
        <f t="shared" si="2"/>
        <v/>
      </c>
      <c r="K59" s="69" t="str">
        <f>IFERROR(VLOOKUP(B59,VS_A!B:F,4,0),"")</f>
        <v/>
      </c>
      <c r="L59" s="69" t="str">
        <f>IFERROR(VLOOKUP(B59,VS_C!B:F,5,0),"")</f>
        <v/>
      </c>
      <c r="M59" s="69" t="str">
        <f>IFERROR(VLOOKUP(B59,VS_I!B:F,5,0),"")</f>
        <v/>
      </c>
      <c r="N59" s="69" t="str">
        <f>IFERROR(VLOOKUP(B59,VS_O!B:F,5,0),"")</f>
        <v/>
      </c>
      <c r="O59" s="69" t="str">
        <f t="shared" si="3"/>
        <v/>
      </c>
      <c r="P59" s="69" t="str">
        <f>IFERROR(VLOOKUP(B59,US_FP!B:F,5,0),"")</f>
        <v/>
      </c>
      <c r="Q59" s="69" t="str">
        <f>IFERROR(VLOOKUP(B59,US_FA!B:F,4,0),"")</f>
        <v/>
      </c>
      <c r="R59" s="69" t="str">
        <f>IFERROR(VLOOKUP(B59,US_E!B:F,4,0),"")</f>
        <v/>
      </c>
      <c r="S59" s="69" t="str">
        <f t="shared" si="4"/>
        <v/>
      </c>
      <c r="T59" s="69" t="str">
        <f t="shared" si="5"/>
        <v/>
      </c>
      <c r="U59" s="69" t="str">
        <f>IFERROR(VLOOKUP(B59,IS_PA!B:F,5,0),"")</f>
        <v/>
      </c>
      <c r="V59" s="69" t="str">
        <f>IFERROR(VLOOKUP(B59,IS_PD!B:F,5,0),"")</f>
        <v/>
      </c>
      <c r="W59" s="69" t="str">
        <f>IFERROR(VLOOKUP(B59,IS_PT!B:F,5,0),"")</f>
        <v/>
      </c>
      <c r="X59" s="69" t="str">
        <f>IFERROR(VLOOKUP(B59,IS_PR!B:F,5,0),"")</f>
        <v/>
      </c>
      <c r="Y59" s="69" t="str">
        <f t="shared" si="6"/>
        <v/>
      </c>
      <c r="Z59" s="69" t="str">
        <f>IFERROR(VLOOKUP(B59,VG_VF!B:F,5,0),"")</f>
        <v/>
      </c>
      <c r="AA59" s="69" t="str">
        <f>IFERROR(VLOOKUP(B59,VG_VI!B:F,5,0),"")</f>
        <v/>
      </c>
      <c r="AB59" s="69" t="str">
        <f t="shared" si="7"/>
        <v/>
      </c>
      <c r="AC59" s="69" t="str">
        <f t="shared" si="8"/>
        <v/>
      </c>
    </row>
    <row r="60" spans="1:29">
      <c r="A60" s="5"/>
      <c r="B60" s="18"/>
      <c r="D60" s="73" t="str">
        <f t="shared" si="0"/>
        <v/>
      </c>
      <c r="E60" s="74" t="str">
        <f t="shared" si="1"/>
        <v/>
      </c>
      <c r="F60" s="69" t="str">
        <f>IFERROR(VLOOKUP(B60,SD_L!B:F,5,0),"")</f>
        <v/>
      </c>
      <c r="G60" s="44" t="str">
        <f>IFERROR(VLOOKUP(B60,SD_M!B:F,4,0),"")</f>
        <v/>
      </c>
      <c r="H60" s="44" t="str">
        <f>IFERROR(VLOOKUP(B60,SD_P!B:F,4,0),"")</f>
        <v/>
      </c>
      <c r="I60" s="44" t="str">
        <f>IFERROR(VLOOKUP(B60,SD_V!B:F,4,0),"")</f>
        <v/>
      </c>
      <c r="J60" s="44" t="str">
        <f t="shared" si="2"/>
        <v/>
      </c>
      <c r="K60" s="69" t="str">
        <f>IFERROR(VLOOKUP(B60,VS_A!B:F,4,0),"")</f>
        <v/>
      </c>
      <c r="L60" s="69" t="str">
        <f>IFERROR(VLOOKUP(B60,VS_C!B:F,5,0),"")</f>
        <v/>
      </c>
      <c r="M60" s="69" t="str">
        <f>IFERROR(VLOOKUP(B60,VS_I!B:F,5,0),"")</f>
        <v/>
      </c>
      <c r="N60" s="69" t="str">
        <f>IFERROR(VLOOKUP(B60,VS_O!B:F,5,0),"")</f>
        <v/>
      </c>
      <c r="O60" s="69" t="str">
        <f t="shared" si="3"/>
        <v/>
      </c>
      <c r="P60" s="69" t="str">
        <f>IFERROR(VLOOKUP(B60,US_FP!B:F,5,0),"")</f>
        <v/>
      </c>
      <c r="Q60" s="69" t="str">
        <f>IFERROR(VLOOKUP(B60,US_FA!B:F,4,0),"")</f>
        <v/>
      </c>
      <c r="R60" s="69" t="str">
        <f>IFERROR(VLOOKUP(B60,US_E!B:F,4,0),"")</f>
        <v/>
      </c>
      <c r="S60" s="69" t="str">
        <f t="shared" si="4"/>
        <v/>
      </c>
      <c r="T60" s="69" t="str">
        <f t="shared" si="5"/>
        <v/>
      </c>
      <c r="U60" s="69" t="str">
        <f>IFERROR(VLOOKUP(B60,IS_PA!B:F,5,0),"")</f>
        <v/>
      </c>
      <c r="V60" s="69" t="str">
        <f>IFERROR(VLOOKUP(B60,IS_PD!B:F,5,0),"")</f>
        <v/>
      </c>
      <c r="W60" s="69" t="str">
        <f>IFERROR(VLOOKUP(B60,IS_PT!B:F,5,0),"")</f>
        <v/>
      </c>
      <c r="X60" s="69" t="str">
        <f>IFERROR(VLOOKUP(B60,IS_PR!B:F,5,0),"")</f>
        <v/>
      </c>
      <c r="Y60" s="69" t="str">
        <f t="shared" si="6"/>
        <v/>
      </c>
      <c r="Z60" s="69" t="str">
        <f>IFERROR(VLOOKUP(B60,VG_VF!B:F,5,0),"")</f>
        <v/>
      </c>
      <c r="AA60" s="69" t="str">
        <f>IFERROR(VLOOKUP(B60,VG_VI!B:F,5,0),"")</f>
        <v/>
      </c>
      <c r="AB60" s="69" t="str">
        <f t="shared" si="7"/>
        <v/>
      </c>
      <c r="AC60" s="69" t="str">
        <f t="shared" si="8"/>
        <v/>
      </c>
    </row>
    <row r="61" spans="1:29">
      <c r="A61" s="5"/>
      <c r="B61" s="18"/>
      <c r="D61" s="73" t="str">
        <f t="shared" si="0"/>
        <v/>
      </c>
      <c r="E61" s="74" t="str">
        <f t="shared" si="1"/>
        <v/>
      </c>
      <c r="F61" s="69" t="str">
        <f>IFERROR(VLOOKUP(B61,SD_L!B:F,5,0),"")</f>
        <v/>
      </c>
      <c r="G61" s="44" t="str">
        <f>IFERROR(VLOOKUP(B61,SD_M!B:F,4,0),"")</f>
        <v/>
      </c>
      <c r="H61" s="44" t="str">
        <f>IFERROR(VLOOKUP(B61,SD_P!B:F,4,0),"")</f>
        <v/>
      </c>
      <c r="I61" s="44" t="str">
        <f>IFERROR(VLOOKUP(B61,SD_V!B:F,4,0),"")</f>
        <v/>
      </c>
      <c r="J61" s="44" t="str">
        <f t="shared" si="2"/>
        <v/>
      </c>
      <c r="K61" s="69" t="str">
        <f>IFERROR(VLOOKUP(B61,VS_A!B:F,4,0),"")</f>
        <v/>
      </c>
      <c r="L61" s="69" t="str">
        <f>IFERROR(VLOOKUP(B61,VS_C!B:F,5,0),"")</f>
        <v/>
      </c>
      <c r="M61" s="69" t="str">
        <f>IFERROR(VLOOKUP(B61,VS_I!B:F,5,0),"")</f>
        <v/>
      </c>
      <c r="N61" s="69" t="str">
        <f>IFERROR(VLOOKUP(B61,VS_O!B:F,5,0),"")</f>
        <v/>
      </c>
      <c r="O61" s="69" t="str">
        <f t="shared" si="3"/>
        <v/>
      </c>
      <c r="P61" s="69" t="str">
        <f>IFERROR(VLOOKUP(B61,US_FP!B:F,5,0),"")</f>
        <v/>
      </c>
      <c r="Q61" s="69" t="str">
        <f>IFERROR(VLOOKUP(B61,US_FA!B:F,4,0),"")</f>
        <v/>
      </c>
      <c r="R61" s="69" t="str">
        <f>IFERROR(VLOOKUP(B61,US_E!B:F,4,0),"")</f>
        <v/>
      </c>
      <c r="S61" s="69" t="str">
        <f t="shared" si="4"/>
        <v/>
      </c>
      <c r="T61" s="69" t="str">
        <f t="shared" si="5"/>
        <v/>
      </c>
      <c r="U61" s="69" t="str">
        <f>IFERROR(VLOOKUP(B61,IS_PA!B:F,5,0),"")</f>
        <v/>
      </c>
      <c r="V61" s="69" t="str">
        <f>IFERROR(VLOOKUP(B61,IS_PD!B:F,5,0),"")</f>
        <v/>
      </c>
      <c r="W61" s="69" t="str">
        <f>IFERROR(VLOOKUP(B61,IS_PT!B:F,5,0),"")</f>
        <v/>
      </c>
      <c r="X61" s="69" t="str">
        <f>IFERROR(VLOOKUP(B61,IS_PR!B:F,5,0),"")</f>
        <v/>
      </c>
      <c r="Y61" s="69" t="str">
        <f t="shared" si="6"/>
        <v/>
      </c>
      <c r="Z61" s="69" t="str">
        <f>IFERROR(VLOOKUP(B61,VG_VF!B:F,5,0),"")</f>
        <v/>
      </c>
      <c r="AA61" s="69" t="str">
        <f>IFERROR(VLOOKUP(B61,VG_VI!B:F,5,0),"")</f>
        <v/>
      </c>
      <c r="AB61" s="69" t="str">
        <f t="shared" si="7"/>
        <v/>
      </c>
      <c r="AC61" s="69" t="str">
        <f t="shared" si="8"/>
        <v/>
      </c>
    </row>
    <row r="62" spans="1:29">
      <c r="A62" s="5"/>
      <c r="B62" s="18"/>
      <c r="D62" s="73" t="str">
        <f t="shared" si="0"/>
        <v/>
      </c>
      <c r="E62" s="74" t="str">
        <f t="shared" si="1"/>
        <v/>
      </c>
      <c r="F62" s="69" t="str">
        <f>IFERROR(VLOOKUP(B62,SD_L!B:F,5,0),"")</f>
        <v/>
      </c>
      <c r="G62" s="44" t="str">
        <f>IFERROR(VLOOKUP(B62,SD_M!B:F,4,0),"")</f>
        <v/>
      </c>
      <c r="H62" s="44" t="str">
        <f>IFERROR(VLOOKUP(B62,SD_P!B:F,4,0),"")</f>
        <v/>
      </c>
      <c r="I62" s="44" t="str">
        <f>IFERROR(VLOOKUP(B62,SD_V!B:F,4,0),"")</f>
        <v/>
      </c>
      <c r="J62" s="44" t="str">
        <f t="shared" si="2"/>
        <v/>
      </c>
      <c r="K62" s="69" t="str">
        <f>IFERROR(VLOOKUP(B62,VS_A!B:F,4,0),"")</f>
        <v/>
      </c>
      <c r="L62" s="69" t="str">
        <f>IFERROR(VLOOKUP(B62,VS_C!B:F,5,0),"")</f>
        <v/>
      </c>
      <c r="M62" s="69" t="str">
        <f>IFERROR(VLOOKUP(B62,VS_I!B:F,5,0),"")</f>
        <v/>
      </c>
      <c r="N62" s="69" t="str">
        <f>IFERROR(VLOOKUP(B62,VS_O!B:F,5,0),"")</f>
        <v/>
      </c>
      <c r="O62" s="69" t="str">
        <f t="shared" si="3"/>
        <v/>
      </c>
      <c r="P62" s="69" t="str">
        <f>IFERROR(VLOOKUP(B62,US_FP!B:F,5,0),"")</f>
        <v/>
      </c>
      <c r="Q62" s="69" t="str">
        <f>IFERROR(VLOOKUP(B62,US_FA!B:F,4,0),"")</f>
        <v/>
      </c>
      <c r="R62" s="69" t="str">
        <f>IFERROR(VLOOKUP(B62,US_E!B:F,4,0),"")</f>
        <v/>
      </c>
      <c r="S62" s="69" t="str">
        <f t="shared" si="4"/>
        <v/>
      </c>
      <c r="T62" s="69" t="str">
        <f t="shared" si="5"/>
        <v/>
      </c>
      <c r="U62" s="69" t="str">
        <f>IFERROR(VLOOKUP(B62,IS_PA!B:F,5,0),"")</f>
        <v/>
      </c>
      <c r="V62" s="69" t="str">
        <f>IFERROR(VLOOKUP(B62,IS_PD!B:F,5,0),"")</f>
        <v/>
      </c>
      <c r="W62" s="69" t="str">
        <f>IFERROR(VLOOKUP(B62,IS_PT!B:F,5,0),"")</f>
        <v/>
      </c>
      <c r="X62" s="69" t="str">
        <f>IFERROR(VLOOKUP(B62,IS_PR!B:F,5,0),"")</f>
        <v/>
      </c>
      <c r="Y62" s="69" t="str">
        <f t="shared" si="6"/>
        <v/>
      </c>
      <c r="Z62" s="69" t="str">
        <f>IFERROR(VLOOKUP(B62,VG_VF!B:F,5,0),"")</f>
        <v/>
      </c>
      <c r="AA62" s="69" t="str">
        <f>IFERROR(VLOOKUP(B62,VG_VI!B:F,5,0),"")</f>
        <v/>
      </c>
      <c r="AB62" s="69" t="str">
        <f t="shared" si="7"/>
        <v/>
      </c>
      <c r="AC62" s="69" t="str">
        <f t="shared" si="8"/>
        <v/>
      </c>
    </row>
    <row r="63" spans="1:29">
      <c r="A63" s="5"/>
      <c r="B63" s="18"/>
      <c r="D63" s="73" t="str">
        <f t="shared" si="0"/>
        <v/>
      </c>
      <c r="E63" s="74" t="str">
        <f t="shared" si="1"/>
        <v/>
      </c>
      <c r="F63" s="69" t="str">
        <f>IFERROR(VLOOKUP(B63,SD_L!B:F,5,0),"")</f>
        <v/>
      </c>
      <c r="G63" s="44" t="str">
        <f>IFERROR(VLOOKUP(B63,SD_M!B:F,4,0),"")</f>
        <v/>
      </c>
      <c r="H63" s="44" t="str">
        <f>IFERROR(VLOOKUP(B63,SD_P!B:F,4,0),"")</f>
        <v/>
      </c>
      <c r="I63" s="44" t="str">
        <f>IFERROR(VLOOKUP(B63,SD_V!B:F,4,0),"")</f>
        <v/>
      </c>
      <c r="J63" s="44" t="str">
        <f t="shared" si="2"/>
        <v/>
      </c>
      <c r="K63" s="69" t="str">
        <f>IFERROR(VLOOKUP(B63,VS_A!B:F,4,0),"")</f>
        <v/>
      </c>
      <c r="L63" s="69" t="str">
        <f>IFERROR(VLOOKUP(B63,VS_C!B:F,5,0),"")</f>
        <v/>
      </c>
      <c r="M63" s="69" t="str">
        <f>IFERROR(VLOOKUP(B63,VS_I!B:F,5,0),"")</f>
        <v/>
      </c>
      <c r="N63" s="69" t="str">
        <f>IFERROR(VLOOKUP(B63,VS_O!B:F,5,0),"")</f>
        <v/>
      </c>
      <c r="O63" s="69" t="str">
        <f t="shared" si="3"/>
        <v/>
      </c>
      <c r="P63" s="69" t="str">
        <f>IFERROR(VLOOKUP(B63,US_FP!B:F,5,0),"")</f>
        <v/>
      </c>
      <c r="Q63" s="69" t="str">
        <f>IFERROR(VLOOKUP(B63,US_FA!B:F,4,0),"")</f>
        <v/>
      </c>
      <c r="R63" s="69" t="str">
        <f>IFERROR(VLOOKUP(B63,US_E!B:F,4,0),"")</f>
        <v/>
      </c>
      <c r="S63" s="69" t="str">
        <f t="shared" si="4"/>
        <v/>
      </c>
      <c r="T63" s="69" t="str">
        <f t="shared" si="5"/>
        <v/>
      </c>
      <c r="U63" s="69" t="str">
        <f>IFERROR(VLOOKUP(B63,IS_PA!B:F,5,0),"")</f>
        <v/>
      </c>
      <c r="V63" s="69" t="str">
        <f>IFERROR(VLOOKUP(B63,IS_PD!B:F,5,0),"")</f>
        <v/>
      </c>
      <c r="W63" s="69" t="str">
        <f>IFERROR(VLOOKUP(B63,IS_PT!B:F,5,0),"")</f>
        <v/>
      </c>
      <c r="X63" s="69" t="str">
        <f>IFERROR(VLOOKUP(B63,IS_PR!B:F,5,0),"")</f>
        <v/>
      </c>
      <c r="Y63" s="69" t="str">
        <f t="shared" si="6"/>
        <v/>
      </c>
      <c r="Z63" s="69" t="str">
        <f>IFERROR(VLOOKUP(B63,VG_VF!B:F,5,0),"")</f>
        <v/>
      </c>
      <c r="AA63" s="69" t="str">
        <f>IFERROR(VLOOKUP(B63,VG_VI!B:F,5,0),"")</f>
        <v/>
      </c>
      <c r="AB63" s="69" t="str">
        <f t="shared" si="7"/>
        <v/>
      </c>
      <c r="AC63" s="69" t="str">
        <f t="shared" si="8"/>
        <v/>
      </c>
    </row>
    <row r="64" spans="1:29">
      <c r="A64" s="5"/>
      <c r="B64" s="18"/>
      <c r="D64" s="73" t="str">
        <f t="shared" si="0"/>
        <v/>
      </c>
      <c r="E64" s="74" t="str">
        <f t="shared" si="1"/>
        <v/>
      </c>
      <c r="F64" s="69" t="str">
        <f>IFERROR(VLOOKUP(B64,SD_L!B:F,5,0),"")</f>
        <v/>
      </c>
      <c r="G64" s="44" t="str">
        <f>IFERROR(VLOOKUP(B64,SD_M!B:F,4,0),"")</f>
        <v/>
      </c>
      <c r="H64" s="44" t="str">
        <f>IFERROR(VLOOKUP(B64,SD_P!B:F,4,0),"")</f>
        <v/>
      </c>
      <c r="I64" s="44" t="str">
        <f>IFERROR(VLOOKUP(B64,SD_V!B:F,4,0),"")</f>
        <v/>
      </c>
      <c r="J64" s="44" t="str">
        <f t="shared" si="2"/>
        <v/>
      </c>
      <c r="K64" s="69" t="str">
        <f>IFERROR(VLOOKUP(B64,VS_A!B:F,4,0),"")</f>
        <v/>
      </c>
      <c r="L64" s="69" t="str">
        <f>IFERROR(VLOOKUP(B64,VS_C!B:F,5,0),"")</f>
        <v/>
      </c>
      <c r="M64" s="69" t="str">
        <f>IFERROR(VLOOKUP(B64,VS_I!B:F,5,0),"")</f>
        <v/>
      </c>
      <c r="N64" s="69" t="str">
        <f>IFERROR(VLOOKUP(B64,VS_O!B:F,5,0),"")</f>
        <v/>
      </c>
      <c r="O64" s="69" t="str">
        <f t="shared" si="3"/>
        <v/>
      </c>
      <c r="P64" s="69" t="str">
        <f>IFERROR(VLOOKUP(B64,US_FP!B:F,5,0),"")</f>
        <v/>
      </c>
      <c r="Q64" s="69" t="str">
        <f>IFERROR(VLOOKUP(B64,US_FA!B:F,4,0),"")</f>
        <v/>
      </c>
      <c r="R64" s="69" t="str">
        <f>IFERROR(VLOOKUP(B64,US_E!B:F,4,0),"")</f>
        <v/>
      </c>
      <c r="S64" s="69" t="str">
        <f t="shared" si="4"/>
        <v/>
      </c>
      <c r="T64" s="69" t="str">
        <f t="shared" si="5"/>
        <v/>
      </c>
      <c r="U64" s="69" t="str">
        <f>IFERROR(VLOOKUP(B64,IS_PA!B:F,5,0),"")</f>
        <v/>
      </c>
      <c r="V64" s="69" t="str">
        <f>IFERROR(VLOOKUP(B64,IS_PD!B:F,5,0),"")</f>
        <v/>
      </c>
      <c r="W64" s="69" t="str">
        <f>IFERROR(VLOOKUP(B64,IS_PT!B:F,5,0),"")</f>
        <v/>
      </c>
      <c r="X64" s="69" t="str">
        <f>IFERROR(VLOOKUP(B64,IS_PR!B:F,5,0),"")</f>
        <v/>
      </c>
      <c r="Y64" s="69" t="str">
        <f t="shared" si="6"/>
        <v/>
      </c>
      <c r="Z64" s="69" t="str">
        <f>IFERROR(VLOOKUP(B64,VG_VF!B:F,5,0),"")</f>
        <v/>
      </c>
      <c r="AA64" s="69" t="str">
        <f>IFERROR(VLOOKUP(B64,VG_VI!B:F,5,0),"")</f>
        <v/>
      </c>
      <c r="AB64" s="69" t="str">
        <f t="shared" si="7"/>
        <v/>
      </c>
      <c r="AC64" s="69" t="str">
        <f t="shared" si="8"/>
        <v/>
      </c>
    </row>
    <row r="65" spans="1:29">
      <c r="A65" s="5"/>
      <c r="B65" s="18"/>
      <c r="D65" s="73" t="str">
        <f t="shared" si="0"/>
        <v/>
      </c>
      <c r="E65" s="74" t="str">
        <f t="shared" si="1"/>
        <v/>
      </c>
      <c r="F65" s="69" t="str">
        <f>IFERROR(VLOOKUP(B65,SD_L!B:F,5,0),"")</f>
        <v/>
      </c>
      <c r="G65" s="44" t="str">
        <f>IFERROR(VLOOKUP(B65,SD_M!B:F,4,0),"")</f>
        <v/>
      </c>
      <c r="H65" s="44" t="str">
        <f>IFERROR(VLOOKUP(B65,SD_P!B:F,4,0),"")</f>
        <v/>
      </c>
      <c r="I65" s="44" t="str">
        <f>IFERROR(VLOOKUP(B65,SD_V!B:F,4,0),"")</f>
        <v/>
      </c>
      <c r="J65" s="44" t="str">
        <f t="shared" si="2"/>
        <v/>
      </c>
      <c r="K65" s="69" t="str">
        <f>IFERROR(VLOOKUP(B65,VS_A!B:F,4,0),"")</f>
        <v/>
      </c>
      <c r="L65" s="69" t="str">
        <f>IFERROR(VLOOKUP(B65,VS_C!B:F,5,0),"")</f>
        <v/>
      </c>
      <c r="M65" s="69" t="str">
        <f>IFERROR(VLOOKUP(B65,VS_I!B:F,5,0),"")</f>
        <v/>
      </c>
      <c r="N65" s="69" t="str">
        <f>IFERROR(VLOOKUP(B65,VS_O!B:F,5,0),"")</f>
        <v/>
      </c>
      <c r="O65" s="69" t="str">
        <f t="shared" si="3"/>
        <v/>
      </c>
      <c r="P65" s="69" t="str">
        <f>IFERROR(VLOOKUP(B65,US_FP!B:F,5,0),"")</f>
        <v/>
      </c>
      <c r="Q65" s="69" t="str">
        <f>IFERROR(VLOOKUP(B65,US_FA!B:F,4,0),"")</f>
        <v/>
      </c>
      <c r="R65" s="69" t="str">
        <f>IFERROR(VLOOKUP(B65,US_E!B:F,4,0),"")</f>
        <v/>
      </c>
      <c r="S65" s="69" t="str">
        <f t="shared" si="4"/>
        <v/>
      </c>
      <c r="T65" s="69" t="str">
        <f t="shared" si="5"/>
        <v/>
      </c>
      <c r="U65" s="69" t="str">
        <f>IFERROR(VLOOKUP(B65,IS_PA!B:F,5,0),"")</f>
        <v/>
      </c>
      <c r="V65" s="69" t="str">
        <f>IFERROR(VLOOKUP(B65,IS_PD!B:F,5,0),"")</f>
        <v/>
      </c>
      <c r="W65" s="69" t="str">
        <f>IFERROR(VLOOKUP(B65,IS_PT!B:F,5,0),"")</f>
        <v/>
      </c>
      <c r="X65" s="69" t="str">
        <f>IFERROR(VLOOKUP(B65,IS_PR!B:F,5,0),"")</f>
        <v/>
      </c>
      <c r="Y65" s="69" t="str">
        <f t="shared" si="6"/>
        <v/>
      </c>
      <c r="Z65" s="69" t="str">
        <f>IFERROR(VLOOKUP(B65,VG_VF!B:F,5,0),"")</f>
        <v/>
      </c>
      <c r="AA65" s="69" t="str">
        <f>IFERROR(VLOOKUP(B65,VG_VI!B:F,5,0),"")</f>
        <v/>
      </c>
      <c r="AB65" s="69" t="str">
        <f t="shared" si="7"/>
        <v/>
      </c>
      <c r="AC65" s="69" t="str">
        <f t="shared" si="8"/>
        <v/>
      </c>
    </row>
    <row r="66" spans="1:29">
      <c r="A66" s="5"/>
      <c r="B66" s="18"/>
      <c r="D66" s="73" t="str">
        <f t="shared" si="0"/>
        <v/>
      </c>
      <c r="E66" s="74" t="str">
        <f t="shared" si="1"/>
        <v/>
      </c>
      <c r="F66" s="69" t="str">
        <f>IFERROR(VLOOKUP(B66,SD_L!B:F,5,0),"")</f>
        <v/>
      </c>
      <c r="G66" s="44" t="str">
        <f>IFERROR(VLOOKUP(B66,SD_M!B:F,4,0),"")</f>
        <v/>
      </c>
      <c r="H66" s="44" t="str">
        <f>IFERROR(VLOOKUP(B66,SD_P!B:F,4,0),"")</f>
        <v/>
      </c>
      <c r="I66" s="44" t="str">
        <f>IFERROR(VLOOKUP(B66,SD_V!B:F,4,0),"")</f>
        <v/>
      </c>
      <c r="J66" s="44" t="str">
        <f t="shared" si="2"/>
        <v/>
      </c>
      <c r="K66" s="69" t="str">
        <f>IFERROR(VLOOKUP(B66,VS_A!B:F,4,0),"")</f>
        <v/>
      </c>
      <c r="L66" s="69" t="str">
        <f>IFERROR(VLOOKUP(B66,VS_C!B:F,5,0),"")</f>
        <v/>
      </c>
      <c r="M66" s="69" t="str">
        <f>IFERROR(VLOOKUP(B66,VS_I!B:F,5,0),"")</f>
        <v/>
      </c>
      <c r="N66" s="69" t="str">
        <f>IFERROR(VLOOKUP(B66,VS_O!B:F,5,0),"")</f>
        <v/>
      </c>
      <c r="O66" s="69" t="str">
        <f t="shared" si="3"/>
        <v/>
      </c>
      <c r="P66" s="69" t="str">
        <f>IFERROR(VLOOKUP(B66,US_FP!B:F,5,0),"")</f>
        <v/>
      </c>
      <c r="Q66" s="69" t="str">
        <f>IFERROR(VLOOKUP(B66,US_FA!B:F,4,0),"")</f>
        <v/>
      </c>
      <c r="R66" s="69" t="str">
        <f>IFERROR(VLOOKUP(B66,US_E!B:F,4,0),"")</f>
        <v/>
      </c>
      <c r="S66" s="69" t="str">
        <f t="shared" si="4"/>
        <v/>
      </c>
      <c r="T66" s="69" t="str">
        <f t="shared" si="5"/>
        <v/>
      </c>
      <c r="U66" s="69" t="str">
        <f>IFERROR(VLOOKUP(B66,IS_PA!B:F,5,0),"")</f>
        <v/>
      </c>
      <c r="V66" s="69" t="str">
        <f>IFERROR(VLOOKUP(B66,IS_PD!B:F,5,0),"")</f>
        <v/>
      </c>
      <c r="W66" s="69" t="str">
        <f>IFERROR(VLOOKUP(B66,IS_PT!B:F,5,0),"")</f>
        <v/>
      </c>
      <c r="X66" s="69" t="str">
        <f>IFERROR(VLOOKUP(B66,IS_PR!B:F,5,0),"")</f>
        <v/>
      </c>
      <c r="Y66" s="69" t="str">
        <f t="shared" si="6"/>
        <v/>
      </c>
      <c r="Z66" s="69" t="str">
        <f>IFERROR(VLOOKUP(B66,VG_VF!B:F,5,0),"")</f>
        <v/>
      </c>
      <c r="AA66" s="69" t="str">
        <f>IFERROR(VLOOKUP(B66,VG_VI!B:F,5,0),"")</f>
        <v/>
      </c>
      <c r="AB66" s="69" t="str">
        <f t="shared" si="7"/>
        <v/>
      </c>
      <c r="AC66" s="69" t="str">
        <f t="shared" si="8"/>
        <v/>
      </c>
    </row>
    <row r="67" spans="1:29">
      <c r="A67" s="5"/>
      <c r="B67" s="18"/>
      <c r="D67" s="73" t="str">
        <f t="shared" si="0"/>
        <v/>
      </c>
      <c r="E67" s="74" t="str">
        <f t="shared" si="1"/>
        <v/>
      </c>
      <c r="F67" s="69" t="str">
        <f>IFERROR(VLOOKUP(B67,SD_L!B:F,5,0),"")</f>
        <v/>
      </c>
      <c r="G67" s="44" t="str">
        <f>IFERROR(VLOOKUP(B67,SD_M!B:F,4,0),"")</f>
        <v/>
      </c>
      <c r="H67" s="44" t="str">
        <f>IFERROR(VLOOKUP(B67,SD_P!B:F,4,0),"")</f>
        <v/>
      </c>
      <c r="I67" s="44" t="str">
        <f>IFERROR(VLOOKUP(B67,SD_V!B:F,4,0),"")</f>
        <v/>
      </c>
      <c r="J67" s="44" t="str">
        <f t="shared" si="2"/>
        <v/>
      </c>
      <c r="K67" s="69" t="str">
        <f>IFERROR(VLOOKUP(B67,VS_A!B:F,4,0),"")</f>
        <v/>
      </c>
      <c r="L67" s="69" t="str">
        <f>IFERROR(VLOOKUP(B67,VS_C!B:F,5,0),"")</f>
        <v/>
      </c>
      <c r="M67" s="69" t="str">
        <f>IFERROR(VLOOKUP(B67,VS_I!B:F,5,0),"")</f>
        <v/>
      </c>
      <c r="N67" s="69" t="str">
        <f>IFERROR(VLOOKUP(B67,VS_O!B:F,5,0),"")</f>
        <v/>
      </c>
      <c r="O67" s="69" t="str">
        <f t="shared" si="3"/>
        <v/>
      </c>
      <c r="P67" s="69" t="str">
        <f>IFERROR(VLOOKUP(B67,US_FP!B:F,5,0),"")</f>
        <v/>
      </c>
      <c r="Q67" s="69" t="str">
        <f>IFERROR(VLOOKUP(B67,US_FA!B:F,4,0),"")</f>
        <v/>
      </c>
      <c r="R67" s="69" t="str">
        <f>IFERROR(VLOOKUP(B67,US_E!B:F,4,0),"")</f>
        <v/>
      </c>
      <c r="S67" s="69" t="str">
        <f t="shared" si="4"/>
        <v/>
      </c>
      <c r="T67" s="69" t="str">
        <f t="shared" si="5"/>
        <v/>
      </c>
      <c r="U67" s="69" t="str">
        <f>IFERROR(VLOOKUP(B67,IS_PA!B:F,5,0),"")</f>
        <v/>
      </c>
      <c r="V67" s="69" t="str">
        <f>IFERROR(VLOOKUP(B67,IS_PD!B:F,5,0),"")</f>
        <v/>
      </c>
      <c r="W67" s="69" t="str">
        <f>IFERROR(VLOOKUP(B67,IS_PT!B:F,5,0),"")</f>
        <v/>
      </c>
      <c r="X67" s="69" t="str">
        <f>IFERROR(VLOOKUP(B67,IS_PR!B:F,5,0),"")</f>
        <v/>
      </c>
      <c r="Y67" s="69" t="str">
        <f t="shared" si="6"/>
        <v/>
      </c>
      <c r="Z67" s="69" t="str">
        <f>IFERROR(VLOOKUP(B67,VG_VF!B:F,5,0),"")</f>
        <v/>
      </c>
      <c r="AA67" s="69" t="str">
        <f>IFERROR(VLOOKUP(B67,VG_VI!B:F,5,0),"")</f>
        <v/>
      </c>
      <c r="AB67" s="69" t="str">
        <f t="shared" si="7"/>
        <v/>
      </c>
      <c r="AC67" s="69" t="str">
        <f t="shared" si="8"/>
        <v/>
      </c>
    </row>
    <row r="68" spans="1:29">
      <c r="A68" s="5"/>
      <c r="B68" s="18"/>
      <c r="D68" s="73" t="str">
        <f t="shared" si="0"/>
        <v/>
      </c>
      <c r="E68" s="74" t="str">
        <f t="shared" si="1"/>
        <v/>
      </c>
      <c r="F68" s="69" t="str">
        <f>IFERROR(VLOOKUP(B68,SD_L!B:F,5,0),"")</f>
        <v/>
      </c>
      <c r="G68" s="44" t="str">
        <f>IFERROR(VLOOKUP(B68,SD_M!B:F,4,0),"")</f>
        <v/>
      </c>
      <c r="H68" s="44" t="str">
        <f>IFERROR(VLOOKUP(B68,SD_P!B:F,4,0),"")</f>
        <v/>
      </c>
      <c r="I68" s="44" t="str">
        <f>IFERROR(VLOOKUP(B68,SD_V!B:F,4,0),"")</f>
        <v/>
      </c>
      <c r="J68" s="44" t="str">
        <f t="shared" si="2"/>
        <v/>
      </c>
      <c r="K68" s="69" t="str">
        <f>IFERROR(VLOOKUP(B68,VS_A!B:F,4,0),"")</f>
        <v/>
      </c>
      <c r="L68" s="69" t="str">
        <f>IFERROR(VLOOKUP(B68,VS_C!B:F,5,0),"")</f>
        <v/>
      </c>
      <c r="M68" s="69" t="str">
        <f>IFERROR(VLOOKUP(B68,VS_I!B:F,5,0),"")</f>
        <v/>
      </c>
      <c r="N68" s="69" t="str">
        <f>IFERROR(VLOOKUP(B68,VS_O!B:F,5,0),"")</f>
        <v/>
      </c>
      <c r="O68" s="69" t="str">
        <f t="shared" si="3"/>
        <v/>
      </c>
      <c r="P68" s="69" t="str">
        <f>IFERROR(VLOOKUP(B68,US_FP!B:F,5,0),"")</f>
        <v/>
      </c>
      <c r="Q68" s="69" t="str">
        <f>IFERROR(VLOOKUP(B68,US_FA!B:F,4,0),"")</f>
        <v/>
      </c>
      <c r="R68" s="69" t="str">
        <f>IFERROR(VLOOKUP(B68,US_E!B:F,4,0),"")</f>
        <v/>
      </c>
      <c r="S68" s="69" t="str">
        <f t="shared" si="4"/>
        <v/>
      </c>
      <c r="T68" s="69" t="str">
        <f t="shared" si="5"/>
        <v/>
      </c>
      <c r="U68" s="69" t="str">
        <f>IFERROR(VLOOKUP(B68,IS_PA!B:F,5,0),"")</f>
        <v/>
      </c>
      <c r="V68" s="69" t="str">
        <f>IFERROR(VLOOKUP(B68,IS_PD!B:F,5,0),"")</f>
        <v/>
      </c>
      <c r="W68" s="69" t="str">
        <f>IFERROR(VLOOKUP(B68,IS_PT!B:F,5,0),"")</f>
        <v/>
      </c>
      <c r="X68" s="69" t="str">
        <f>IFERROR(VLOOKUP(B68,IS_PR!B:F,5,0),"")</f>
        <v/>
      </c>
      <c r="Y68" s="69" t="str">
        <f t="shared" si="6"/>
        <v/>
      </c>
      <c r="Z68" s="69" t="str">
        <f>IFERROR(VLOOKUP(B68,VG_VF!B:F,5,0),"")</f>
        <v/>
      </c>
      <c r="AA68" s="69" t="str">
        <f>IFERROR(VLOOKUP(B68,VG_VI!B:F,5,0),"")</f>
        <v/>
      </c>
      <c r="AB68" s="69" t="str">
        <f t="shared" si="7"/>
        <v/>
      </c>
      <c r="AC68" s="69" t="str">
        <f t="shared" si="8"/>
        <v/>
      </c>
    </row>
    <row r="69" spans="1:29">
      <c r="A69" s="5"/>
      <c r="B69" s="18"/>
      <c r="D69" s="73" t="str">
        <f t="shared" si="0"/>
        <v/>
      </c>
      <c r="E69" s="74" t="str">
        <f t="shared" si="1"/>
        <v/>
      </c>
      <c r="F69" s="69" t="str">
        <f>IFERROR(VLOOKUP(B69,SD_L!B:F,5,0),"")</f>
        <v/>
      </c>
      <c r="G69" s="44" t="str">
        <f>IFERROR(VLOOKUP(B69,SD_M!B:F,4,0),"")</f>
        <v/>
      </c>
      <c r="H69" s="44" t="str">
        <f>IFERROR(VLOOKUP(B69,SD_P!B:F,4,0),"")</f>
        <v/>
      </c>
      <c r="I69" s="44" t="str">
        <f>IFERROR(VLOOKUP(B69,SD_V!B:F,4,0),"")</f>
        <v/>
      </c>
      <c r="J69" s="44" t="str">
        <f t="shared" si="2"/>
        <v/>
      </c>
      <c r="K69" s="69" t="str">
        <f>IFERROR(VLOOKUP(B69,VS_A!B:F,4,0),"")</f>
        <v/>
      </c>
      <c r="L69" s="69" t="str">
        <f>IFERROR(VLOOKUP(B69,VS_C!B:F,5,0),"")</f>
        <v/>
      </c>
      <c r="M69" s="69" t="str">
        <f>IFERROR(VLOOKUP(B69,VS_I!B:F,5,0),"")</f>
        <v/>
      </c>
      <c r="N69" s="69" t="str">
        <f>IFERROR(VLOOKUP(B69,VS_O!B:F,5,0),"")</f>
        <v/>
      </c>
      <c r="O69" s="69" t="str">
        <f t="shared" si="3"/>
        <v/>
      </c>
      <c r="P69" s="69" t="str">
        <f>IFERROR(VLOOKUP(B69,US_FP!B:F,5,0),"")</f>
        <v/>
      </c>
      <c r="Q69" s="69" t="str">
        <f>IFERROR(VLOOKUP(B69,US_FA!B:F,4,0),"")</f>
        <v/>
      </c>
      <c r="R69" s="69" t="str">
        <f>IFERROR(VLOOKUP(B69,US_E!B:F,4,0),"")</f>
        <v/>
      </c>
      <c r="S69" s="69" t="str">
        <f t="shared" si="4"/>
        <v/>
      </c>
      <c r="T69" s="69" t="str">
        <f t="shared" si="5"/>
        <v/>
      </c>
      <c r="U69" s="69" t="str">
        <f>IFERROR(VLOOKUP(B69,IS_PA!B:F,5,0),"")</f>
        <v/>
      </c>
      <c r="V69" s="69" t="str">
        <f>IFERROR(VLOOKUP(B69,IS_PD!B:F,5,0),"")</f>
        <v/>
      </c>
      <c r="W69" s="69" t="str">
        <f>IFERROR(VLOOKUP(B69,IS_PT!B:F,5,0),"")</f>
        <v/>
      </c>
      <c r="X69" s="69" t="str">
        <f>IFERROR(VLOOKUP(B69,IS_PR!B:F,5,0),"")</f>
        <v/>
      </c>
      <c r="Y69" s="69" t="str">
        <f t="shared" si="6"/>
        <v/>
      </c>
      <c r="Z69" s="69" t="str">
        <f>IFERROR(VLOOKUP(B69,VG_VF!B:F,5,0),"")</f>
        <v/>
      </c>
      <c r="AA69" s="69" t="str">
        <f>IFERROR(VLOOKUP(B69,VG_VI!B:F,5,0),"")</f>
        <v/>
      </c>
      <c r="AB69" s="69" t="str">
        <f t="shared" si="7"/>
        <v/>
      </c>
      <c r="AC69" s="69" t="str">
        <f t="shared" si="8"/>
        <v/>
      </c>
    </row>
    <row r="70" spans="1:29">
      <c r="A70" s="5"/>
      <c r="B70" s="18"/>
      <c r="D70" s="73" t="str">
        <f t="shared" si="0"/>
        <v/>
      </c>
      <c r="E70" s="74" t="str">
        <f t="shared" si="1"/>
        <v/>
      </c>
      <c r="F70" s="69" t="str">
        <f>IFERROR(VLOOKUP(B70,SD_L!B:F,5,0),"")</f>
        <v/>
      </c>
      <c r="G70" s="44" t="str">
        <f>IFERROR(VLOOKUP(B70,SD_M!B:F,4,0),"")</f>
        <v/>
      </c>
      <c r="H70" s="44" t="str">
        <f>IFERROR(VLOOKUP(B70,SD_P!B:F,4,0),"")</f>
        <v/>
      </c>
      <c r="I70" s="44" t="str">
        <f>IFERROR(VLOOKUP(B70,SD_V!B:F,4,0),"")</f>
        <v/>
      </c>
      <c r="J70" s="44" t="str">
        <f t="shared" si="2"/>
        <v/>
      </c>
      <c r="K70" s="69" t="str">
        <f>IFERROR(VLOOKUP(B70,VS_A!B:F,4,0),"")</f>
        <v/>
      </c>
      <c r="L70" s="69" t="str">
        <f>IFERROR(VLOOKUP(B70,VS_C!B:F,5,0),"")</f>
        <v/>
      </c>
      <c r="M70" s="69" t="str">
        <f>IFERROR(VLOOKUP(B70,VS_I!B:F,5,0),"")</f>
        <v/>
      </c>
      <c r="N70" s="69" t="str">
        <f>IFERROR(VLOOKUP(B70,VS_O!B:F,5,0),"")</f>
        <v/>
      </c>
      <c r="O70" s="69" t="str">
        <f t="shared" si="3"/>
        <v/>
      </c>
      <c r="P70" s="69" t="str">
        <f>IFERROR(VLOOKUP(B70,US_FP!B:F,5,0),"")</f>
        <v/>
      </c>
      <c r="Q70" s="69" t="str">
        <f>IFERROR(VLOOKUP(B70,US_FA!B:F,4,0),"")</f>
        <v/>
      </c>
      <c r="R70" s="69" t="str">
        <f>IFERROR(VLOOKUP(B70,US_E!B:F,4,0),"")</f>
        <v/>
      </c>
      <c r="S70" s="69" t="str">
        <f t="shared" si="4"/>
        <v/>
      </c>
      <c r="T70" s="69" t="str">
        <f t="shared" si="5"/>
        <v/>
      </c>
      <c r="U70" s="69" t="str">
        <f>IFERROR(VLOOKUP(B70,IS_PA!B:F,5,0),"")</f>
        <v/>
      </c>
      <c r="V70" s="69" t="str">
        <f>IFERROR(VLOOKUP(B70,IS_PD!B:F,5,0),"")</f>
        <v/>
      </c>
      <c r="W70" s="69" t="str">
        <f>IFERROR(VLOOKUP(B70,IS_PT!B:F,5,0),"")</f>
        <v/>
      </c>
      <c r="X70" s="69" t="str">
        <f>IFERROR(VLOOKUP(B70,IS_PR!B:F,5,0),"")</f>
        <v/>
      </c>
      <c r="Y70" s="69" t="str">
        <f t="shared" si="6"/>
        <v/>
      </c>
      <c r="Z70" s="69" t="str">
        <f>IFERROR(VLOOKUP(B70,VG_VF!B:F,5,0),"")</f>
        <v/>
      </c>
      <c r="AA70" s="69" t="str">
        <f>IFERROR(VLOOKUP(B70,VG_VI!B:F,5,0),"")</f>
        <v/>
      </c>
      <c r="AB70" s="69" t="str">
        <f t="shared" si="7"/>
        <v/>
      </c>
      <c r="AC70" s="69" t="str">
        <f t="shared" si="8"/>
        <v/>
      </c>
    </row>
    <row r="71" spans="1:29">
      <c r="A71" s="5"/>
      <c r="B71" s="18"/>
      <c r="D71" s="73" t="str">
        <f t="shared" si="0"/>
        <v/>
      </c>
      <c r="E71" s="74" t="str">
        <f t="shared" si="1"/>
        <v/>
      </c>
      <c r="F71" s="69" t="str">
        <f>IFERROR(VLOOKUP(B71,SD_L!B:F,5,0),"")</f>
        <v/>
      </c>
      <c r="G71" s="44" t="str">
        <f>IFERROR(VLOOKUP(B71,SD_M!B:F,4,0),"")</f>
        <v/>
      </c>
      <c r="H71" s="44" t="str">
        <f>IFERROR(VLOOKUP(B71,SD_P!B:F,4,0),"")</f>
        <v/>
      </c>
      <c r="I71" s="44" t="str">
        <f>IFERROR(VLOOKUP(B71,SD_V!B:F,4,0),"")</f>
        <v/>
      </c>
      <c r="J71" s="44" t="str">
        <f t="shared" si="2"/>
        <v/>
      </c>
      <c r="K71" s="69" t="str">
        <f>IFERROR(VLOOKUP(B71,VS_A!B:F,4,0),"")</f>
        <v/>
      </c>
      <c r="L71" s="69" t="str">
        <f>IFERROR(VLOOKUP(B71,VS_C!B:F,5,0),"")</f>
        <v/>
      </c>
      <c r="M71" s="69" t="str">
        <f>IFERROR(VLOOKUP(B71,VS_I!B:F,5,0),"")</f>
        <v/>
      </c>
      <c r="N71" s="69" t="str">
        <f>IFERROR(VLOOKUP(B71,VS_O!B:F,5,0),"")</f>
        <v/>
      </c>
      <c r="O71" s="69" t="str">
        <f t="shared" si="3"/>
        <v/>
      </c>
      <c r="P71" s="69" t="str">
        <f>IFERROR(VLOOKUP(B71,US_FP!B:F,5,0),"")</f>
        <v/>
      </c>
      <c r="Q71" s="69" t="str">
        <f>IFERROR(VLOOKUP(B71,US_FA!B:F,4,0),"")</f>
        <v/>
      </c>
      <c r="R71" s="69" t="str">
        <f>IFERROR(VLOOKUP(B71,US_E!B:F,4,0),"")</f>
        <v/>
      </c>
      <c r="S71" s="69" t="str">
        <f t="shared" si="4"/>
        <v/>
      </c>
      <c r="T71" s="69" t="str">
        <f t="shared" si="5"/>
        <v/>
      </c>
      <c r="U71" s="69" t="str">
        <f>IFERROR(VLOOKUP(B71,IS_PA!B:F,5,0),"")</f>
        <v/>
      </c>
      <c r="V71" s="69" t="str">
        <f>IFERROR(VLOOKUP(B71,IS_PD!B:F,5,0),"")</f>
        <v/>
      </c>
      <c r="W71" s="69" t="str">
        <f>IFERROR(VLOOKUP(B71,IS_PT!B:F,5,0),"")</f>
        <v/>
      </c>
      <c r="X71" s="69" t="str">
        <f>IFERROR(VLOOKUP(B71,IS_PR!B:F,5,0),"")</f>
        <v/>
      </c>
      <c r="Y71" s="69" t="str">
        <f t="shared" si="6"/>
        <v/>
      </c>
      <c r="Z71" s="69" t="str">
        <f>IFERROR(VLOOKUP(B71,VG_VF!B:F,5,0),"")</f>
        <v/>
      </c>
      <c r="AA71" s="69" t="str">
        <f>IFERROR(VLOOKUP(B71,VG_VI!B:F,5,0),"")</f>
        <v/>
      </c>
      <c r="AB71" s="69" t="str">
        <f t="shared" si="7"/>
        <v/>
      </c>
      <c r="AC71" s="69" t="str">
        <f t="shared" si="8"/>
        <v/>
      </c>
    </row>
    <row r="72" spans="1:29">
      <c r="A72" s="5"/>
      <c r="B72" s="18"/>
      <c r="D72" s="73" t="str">
        <f t="shared" ref="D72:D100" si="9">IFERROR(0.48*(0.3*((0.27*F72)+(0.25*G72)+(0.2*H72)+(0.28*I72))+0.38*((0.26*K72)+(0.21*L72)+(0.28*M72)+(0.25*N72))+0.32*((0.39*P72)+(0.35*Q72)+(0.26*R72)))+0.52*(0.48*((0.28*U72)+(0.24*V72)+(0.25*W72)+(0.23*X72))+0.52*((0.5*Z72)+(0.5*AA72))),"")</f>
        <v/>
      </c>
      <c r="E72" s="74" t="str">
        <f t="shared" ref="E72:E100" si="10">IF(D72="","",IF(D72&gt;=0.8,"Ótima",IF(D72&gt;=0.6,"Boa",IF(D72&gt;=0.4,"Regular",IF(D72&gt;=0.2,"Ruim","Péssima")))))</f>
        <v/>
      </c>
      <c r="F72" s="69" t="str">
        <f>IFERROR(VLOOKUP(B72,SD_L!B:F,5,0),"")</f>
        <v/>
      </c>
      <c r="G72" s="44" t="str">
        <f>IFERROR(VLOOKUP(B72,SD_M!B:F,4,0),"")</f>
        <v/>
      </c>
      <c r="H72" s="44" t="str">
        <f>IFERROR(VLOOKUP(B72,SD_P!B:F,4,0),"")</f>
        <v/>
      </c>
      <c r="I72" s="44" t="str">
        <f>IFERROR(VLOOKUP(B72,SD_V!B:F,4,0),"")</f>
        <v/>
      </c>
      <c r="J72" s="44" t="str">
        <f t="shared" ref="J72:J100" si="11">IFERROR((0.27*F72)+(0.25*G72)+(0.2*H72)+(0.28*I72),"")</f>
        <v/>
      </c>
      <c r="K72" s="69" t="str">
        <f>IFERROR(VLOOKUP(B72,VS_A!B:F,4,0),"")</f>
        <v/>
      </c>
      <c r="L72" s="69" t="str">
        <f>IFERROR(VLOOKUP(B72,VS_C!B:F,5,0),"")</f>
        <v/>
      </c>
      <c r="M72" s="69" t="str">
        <f>IFERROR(VLOOKUP(B72,VS_I!B:F,5,0),"")</f>
        <v/>
      </c>
      <c r="N72" s="69" t="str">
        <f>IFERROR(VLOOKUP(B72,VS_O!B:F,5,0),"")</f>
        <v/>
      </c>
      <c r="O72" s="69" t="str">
        <f t="shared" ref="O72:O100" si="12">IFERROR((0.26*K72)+(0.21*L72)+(0.28*M72)+(0.25*N72),"")</f>
        <v/>
      </c>
      <c r="P72" s="69" t="str">
        <f>IFERROR(VLOOKUP(B72,US_FP!B:F,5,0),"")</f>
        <v/>
      </c>
      <c r="Q72" s="69" t="str">
        <f>IFERROR(VLOOKUP(B72,US_FA!B:F,4,0),"")</f>
        <v/>
      </c>
      <c r="R72" s="69" t="str">
        <f>IFERROR(VLOOKUP(B72,US_E!B:F,4,0),"")</f>
        <v/>
      </c>
      <c r="S72" s="69" t="str">
        <f t="shared" ref="S72:S100" si="13">IFERROR((0.39*P72)+(0.35*Q72)+(0.26*R72),"")</f>
        <v/>
      </c>
      <c r="T72" s="69" t="str">
        <f t="shared" ref="T72:T100" si="14">IFERROR(0.3*((0.27*F72)+(0.25*G72)+(0.2*H72)+(0.28*I72))+0.38*((0.26*K72)+(0.21*L72)+(0.28*M72)+(0.25*N72))+0.32*((0.39*P72)+(0.35*Q72)+(0.26*R72)),"")</f>
        <v/>
      </c>
      <c r="U72" s="69" t="str">
        <f>IFERROR(VLOOKUP(B72,IS_PA!B:F,5,0),"")</f>
        <v/>
      </c>
      <c r="V72" s="69" t="str">
        <f>IFERROR(VLOOKUP(B72,IS_PD!B:F,5,0),"")</f>
        <v/>
      </c>
      <c r="W72" s="69" t="str">
        <f>IFERROR(VLOOKUP(B72,IS_PT!B:F,5,0),"")</f>
        <v/>
      </c>
      <c r="X72" s="69" t="str">
        <f>IFERROR(VLOOKUP(B72,IS_PR!B:F,5,0),"")</f>
        <v/>
      </c>
      <c r="Y72" s="69" t="str">
        <f t="shared" ref="Y72:Y100" si="15">IFERROR((0.28*U72)+(0.24*V72)+(0.25*W72)+(0.23*X72),"")</f>
        <v/>
      </c>
      <c r="Z72" s="69" t="str">
        <f>IFERROR(VLOOKUP(B72,VG_VF!B:F,5,0),"")</f>
        <v/>
      </c>
      <c r="AA72" s="69" t="str">
        <f>IFERROR(VLOOKUP(B72,VG_VI!B:F,5,0),"")</f>
        <v/>
      </c>
      <c r="AB72" s="69" t="str">
        <f t="shared" ref="AB72:AB100" si="16">IFERROR((0.5*Z72)+(0.5*AA72),"")</f>
        <v/>
      </c>
      <c r="AC72" s="69" t="str">
        <f t="shared" ref="AC72:AC100" si="17">IFERROR(0.48*((0.28*U72)+(0.24*V72)+(0.25*W72)+(0.23*X72))+0.52*((0.5*Z72)+(0.5*AA72)),"")</f>
        <v/>
      </c>
    </row>
    <row r="73" spans="1:29">
      <c r="A73" s="5"/>
      <c r="B73" s="18"/>
      <c r="D73" s="73" t="str">
        <f t="shared" si="9"/>
        <v/>
      </c>
      <c r="E73" s="74" t="str">
        <f t="shared" si="10"/>
        <v/>
      </c>
      <c r="F73" s="69" t="str">
        <f>IFERROR(VLOOKUP(B73,SD_L!B:F,5,0),"")</f>
        <v/>
      </c>
      <c r="G73" s="44" t="str">
        <f>IFERROR(VLOOKUP(B73,SD_M!B:F,4,0),"")</f>
        <v/>
      </c>
      <c r="H73" s="44" t="str">
        <f>IFERROR(VLOOKUP(B73,SD_P!B:F,4,0),"")</f>
        <v/>
      </c>
      <c r="I73" s="44" t="str">
        <f>IFERROR(VLOOKUP(B73,SD_V!B:F,4,0),"")</f>
        <v/>
      </c>
      <c r="J73" s="44" t="str">
        <f t="shared" si="11"/>
        <v/>
      </c>
      <c r="K73" s="69" t="str">
        <f>IFERROR(VLOOKUP(B73,VS_A!B:F,4,0),"")</f>
        <v/>
      </c>
      <c r="L73" s="69" t="str">
        <f>IFERROR(VLOOKUP(B73,VS_C!B:F,5,0),"")</f>
        <v/>
      </c>
      <c r="M73" s="69" t="str">
        <f>IFERROR(VLOOKUP(B73,VS_I!B:F,5,0),"")</f>
        <v/>
      </c>
      <c r="N73" s="69" t="str">
        <f>IFERROR(VLOOKUP(B73,VS_O!B:F,5,0),"")</f>
        <v/>
      </c>
      <c r="O73" s="69" t="str">
        <f t="shared" si="12"/>
        <v/>
      </c>
      <c r="P73" s="69" t="str">
        <f>IFERROR(VLOOKUP(B73,US_FP!B:F,5,0),"")</f>
        <v/>
      </c>
      <c r="Q73" s="69" t="str">
        <f>IFERROR(VLOOKUP(B73,US_FA!B:F,4,0),"")</f>
        <v/>
      </c>
      <c r="R73" s="69" t="str">
        <f>IFERROR(VLOOKUP(B73,US_E!B:F,4,0),"")</f>
        <v/>
      </c>
      <c r="S73" s="69" t="str">
        <f t="shared" si="13"/>
        <v/>
      </c>
      <c r="T73" s="69" t="str">
        <f t="shared" si="14"/>
        <v/>
      </c>
      <c r="U73" s="69" t="str">
        <f>IFERROR(VLOOKUP(B73,IS_PA!B:F,5,0),"")</f>
        <v/>
      </c>
      <c r="V73" s="69" t="str">
        <f>IFERROR(VLOOKUP(B73,IS_PD!B:F,5,0),"")</f>
        <v/>
      </c>
      <c r="W73" s="69" t="str">
        <f>IFERROR(VLOOKUP(B73,IS_PT!B:F,5,0),"")</f>
        <v/>
      </c>
      <c r="X73" s="69" t="str">
        <f>IFERROR(VLOOKUP(B73,IS_PR!B:F,5,0),"")</f>
        <v/>
      </c>
      <c r="Y73" s="69" t="str">
        <f t="shared" si="15"/>
        <v/>
      </c>
      <c r="Z73" s="69" t="str">
        <f>IFERROR(VLOOKUP(B73,VG_VF!B:F,5,0),"")</f>
        <v/>
      </c>
      <c r="AA73" s="69" t="str">
        <f>IFERROR(VLOOKUP(B73,VG_VI!B:F,5,0),"")</f>
        <v/>
      </c>
      <c r="AB73" s="69" t="str">
        <f t="shared" si="16"/>
        <v/>
      </c>
      <c r="AC73" s="69" t="str">
        <f t="shared" si="17"/>
        <v/>
      </c>
    </row>
    <row r="74" spans="1:29">
      <c r="A74" s="5"/>
      <c r="B74" s="18"/>
      <c r="D74" s="73" t="str">
        <f t="shared" si="9"/>
        <v/>
      </c>
      <c r="E74" s="74" t="str">
        <f t="shared" si="10"/>
        <v/>
      </c>
      <c r="F74" s="69" t="str">
        <f>IFERROR(VLOOKUP(B74,SD_L!B:F,5,0),"")</f>
        <v/>
      </c>
      <c r="G74" s="44" t="str">
        <f>IFERROR(VLOOKUP(B74,SD_M!B:F,4,0),"")</f>
        <v/>
      </c>
      <c r="H74" s="44" t="str">
        <f>IFERROR(VLOOKUP(B74,SD_P!B:F,4,0),"")</f>
        <v/>
      </c>
      <c r="I74" s="44" t="str">
        <f>IFERROR(VLOOKUP(B74,SD_V!B:F,4,0),"")</f>
        <v/>
      </c>
      <c r="J74" s="44" t="str">
        <f t="shared" si="11"/>
        <v/>
      </c>
      <c r="K74" s="69" t="str">
        <f>IFERROR(VLOOKUP(B74,VS_A!B:F,4,0),"")</f>
        <v/>
      </c>
      <c r="L74" s="69" t="str">
        <f>IFERROR(VLOOKUP(B74,VS_C!B:F,5,0),"")</f>
        <v/>
      </c>
      <c r="M74" s="69" t="str">
        <f>IFERROR(VLOOKUP(B74,VS_I!B:F,5,0),"")</f>
        <v/>
      </c>
      <c r="N74" s="69" t="str">
        <f>IFERROR(VLOOKUP(B74,VS_O!B:F,5,0),"")</f>
        <v/>
      </c>
      <c r="O74" s="69" t="str">
        <f t="shared" si="12"/>
        <v/>
      </c>
      <c r="P74" s="69" t="str">
        <f>IFERROR(VLOOKUP(B74,US_FP!B:F,5,0),"")</f>
        <v/>
      </c>
      <c r="Q74" s="69" t="str">
        <f>IFERROR(VLOOKUP(B74,US_FA!B:F,4,0),"")</f>
        <v/>
      </c>
      <c r="R74" s="69" t="str">
        <f>IFERROR(VLOOKUP(B74,US_E!B:F,4,0),"")</f>
        <v/>
      </c>
      <c r="S74" s="69" t="str">
        <f t="shared" si="13"/>
        <v/>
      </c>
      <c r="T74" s="69" t="str">
        <f t="shared" si="14"/>
        <v/>
      </c>
      <c r="U74" s="69" t="str">
        <f>IFERROR(VLOOKUP(B74,IS_PA!B:F,5,0),"")</f>
        <v/>
      </c>
      <c r="V74" s="69" t="str">
        <f>IFERROR(VLOOKUP(B74,IS_PD!B:F,5,0),"")</f>
        <v/>
      </c>
      <c r="W74" s="69" t="str">
        <f>IFERROR(VLOOKUP(B74,IS_PT!B:F,5,0),"")</f>
        <v/>
      </c>
      <c r="X74" s="69" t="str">
        <f>IFERROR(VLOOKUP(B74,IS_PR!B:F,5,0),"")</f>
        <v/>
      </c>
      <c r="Y74" s="69" t="str">
        <f t="shared" si="15"/>
        <v/>
      </c>
      <c r="Z74" s="69" t="str">
        <f>IFERROR(VLOOKUP(B74,VG_VF!B:F,5,0),"")</f>
        <v/>
      </c>
      <c r="AA74" s="69" t="str">
        <f>IFERROR(VLOOKUP(B74,VG_VI!B:F,5,0),"")</f>
        <v/>
      </c>
      <c r="AB74" s="69" t="str">
        <f t="shared" si="16"/>
        <v/>
      </c>
      <c r="AC74" s="69" t="str">
        <f t="shared" si="17"/>
        <v/>
      </c>
    </row>
    <row r="75" spans="1:29">
      <c r="A75" s="5"/>
      <c r="B75" s="18"/>
      <c r="D75" s="73" t="str">
        <f t="shared" si="9"/>
        <v/>
      </c>
      <c r="E75" s="74" t="str">
        <f t="shared" si="10"/>
        <v/>
      </c>
      <c r="F75" s="69" t="str">
        <f>IFERROR(VLOOKUP(B75,SD_L!B:F,5,0),"")</f>
        <v/>
      </c>
      <c r="G75" s="44" t="str">
        <f>IFERROR(VLOOKUP(B75,SD_M!B:F,4,0),"")</f>
        <v/>
      </c>
      <c r="H75" s="44" t="str">
        <f>IFERROR(VLOOKUP(B75,SD_P!B:F,4,0),"")</f>
        <v/>
      </c>
      <c r="I75" s="44" t="str">
        <f>IFERROR(VLOOKUP(B75,SD_V!B:F,4,0),"")</f>
        <v/>
      </c>
      <c r="J75" s="44" t="str">
        <f t="shared" si="11"/>
        <v/>
      </c>
      <c r="K75" s="69" t="str">
        <f>IFERROR(VLOOKUP(B75,VS_A!B:F,4,0),"")</f>
        <v/>
      </c>
      <c r="L75" s="69" t="str">
        <f>IFERROR(VLOOKUP(B75,VS_C!B:F,5,0),"")</f>
        <v/>
      </c>
      <c r="M75" s="69" t="str">
        <f>IFERROR(VLOOKUP(B75,VS_I!B:F,5,0),"")</f>
        <v/>
      </c>
      <c r="N75" s="69" t="str">
        <f>IFERROR(VLOOKUP(B75,VS_O!B:F,5,0),"")</f>
        <v/>
      </c>
      <c r="O75" s="69" t="str">
        <f t="shared" si="12"/>
        <v/>
      </c>
      <c r="P75" s="69" t="str">
        <f>IFERROR(VLOOKUP(B75,US_FP!B:F,5,0),"")</f>
        <v/>
      </c>
      <c r="Q75" s="69" t="str">
        <f>IFERROR(VLOOKUP(B75,US_FA!B:F,4,0),"")</f>
        <v/>
      </c>
      <c r="R75" s="69" t="str">
        <f>IFERROR(VLOOKUP(B75,US_E!B:F,4,0),"")</f>
        <v/>
      </c>
      <c r="S75" s="69" t="str">
        <f t="shared" si="13"/>
        <v/>
      </c>
      <c r="T75" s="69" t="str">
        <f t="shared" si="14"/>
        <v/>
      </c>
      <c r="U75" s="69" t="str">
        <f>IFERROR(VLOOKUP(B75,IS_PA!B:F,5,0),"")</f>
        <v/>
      </c>
      <c r="V75" s="69" t="str">
        <f>IFERROR(VLOOKUP(B75,IS_PD!B:F,5,0),"")</f>
        <v/>
      </c>
      <c r="W75" s="69" t="str">
        <f>IFERROR(VLOOKUP(B75,IS_PT!B:F,5,0),"")</f>
        <v/>
      </c>
      <c r="X75" s="69" t="str">
        <f>IFERROR(VLOOKUP(B75,IS_PR!B:F,5,0),"")</f>
        <v/>
      </c>
      <c r="Y75" s="69" t="str">
        <f t="shared" si="15"/>
        <v/>
      </c>
      <c r="Z75" s="69" t="str">
        <f>IFERROR(VLOOKUP(B75,VG_VF!B:F,5,0),"")</f>
        <v/>
      </c>
      <c r="AA75" s="69" t="str">
        <f>IFERROR(VLOOKUP(B75,VG_VI!B:F,5,0),"")</f>
        <v/>
      </c>
      <c r="AB75" s="69" t="str">
        <f t="shared" si="16"/>
        <v/>
      </c>
      <c r="AC75" s="69" t="str">
        <f t="shared" si="17"/>
        <v/>
      </c>
    </row>
    <row r="76" spans="1:29">
      <c r="A76" s="5"/>
      <c r="B76" s="18"/>
      <c r="D76" s="73" t="str">
        <f t="shared" si="9"/>
        <v/>
      </c>
      <c r="E76" s="74" t="str">
        <f t="shared" si="10"/>
        <v/>
      </c>
      <c r="F76" s="69" t="str">
        <f>IFERROR(VLOOKUP(B76,SD_L!B:F,5,0),"")</f>
        <v/>
      </c>
      <c r="G76" s="44" t="str">
        <f>IFERROR(VLOOKUP(B76,SD_M!B:F,4,0),"")</f>
        <v/>
      </c>
      <c r="H76" s="44" t="str">
        <f>IFERROR(VLOOKUP(B76,SD_P!B:F,4,0),"")</f>
        <v/>
      </c>
      <c r="I76" s="44" t="str">
        <f>IFERROR(VLOOKUP(B76,SD_V!B:F,4,0),"")</f>
        <v/>
      </c>
      <c r="J76" s="44" t="str">
        <f t="shared" si="11"/>
        <v/>
      </c>
      <c r="K76" s="69" t="str">
        <f>IFERROR(VLOOKUP(B76,VS_A!B:F,4,0),"")</f>
        <v/>
      </c>
      <c r="L76" s="69" t="str">
        <f>IFERROR(VLOOKUP(B76,VS_C!B:F,5,0),"")</f>
        <v/>
      </c>
      <c r="M76" s="69" t="str">
        <f>IFERROR(VLOOKUP(B76,VS_I!B:F,5,0),"")</f>
        <v/>
      </c>
      <c r="N76" s="69" t="str">
        <f>IFERROR(VLOOKUP(B76,VS_O!B:F,5,0),"")</f>
        <v/>
      </c>
      <c r="O76" s="69" t="str">
        <f t="shared" si="12"/>
        <v/>
      </c>
      <c r="P76" s="69" t="str">
        <f>IFERROR(VLOOKUP(B76,US_FP!B:F,5,0),"")</f>
        <v/>
      </c>
      <c r="Q76" s="69" t="str">
        <f>IFERROR(VLOOKUP(B76,US_FA!B:F,4,0),"")</f>
        <v/>
      </c>
      <c r="R76" s="69" t="str">
        <f>IFERROR(VLOOKUP(B76,US_E!B:F,4,0),"")</f>
        <v/>
      </c>
      <c r="S76" s="69" t="str">
        <f t="shared" si="13"/>
        <v/>
      </c>
      <c r="T76" s="69" t="str">
        <f t="shared" si="14"/>
        <v/>
      </c>
      <c r="U76" s="69" t="str">
        <f>IFERROR(VLOOKUP(B76,IS_PA!B:F,5,0),"")</f>
        <v/>
      </c>
      <c r="V76" s="69" t="str">
        <f>IFERROR(VLOOKUP(B76,IS_PD!B:F,5,0),"")</f>
        <v/>
      </c>
      <c r="W76" s="69" t="str">
        <f>IFERROR(VLOOKUP(B76,IS_PT!B:F,5,0),"")</f>
        <v/>
      </c>
      <c r="X76" s="69" t="str">
        <f>IFERROR(VLOOKUP(B76,IS_PR!B:F,5,0),"")</f>
        <v/>
      </c>
      <c r="Y76" s="69" t="str">
        <f t="shared" si="15"/>
        <v/>
      </c>
      <c r="Z76" s="69" t="str">
        <f>IFERROR(VLOOKUP(B76,VG_VF!B:F,5,0),"")</f>
        <v/>
      </c>
      <c r="AA76" s="69" t="str">
        <f>IFERROR(VLOOKUP(B76,VG_VI!B:F,5,0),"")</f>
        <v/>
      </c>
      <c r="AB76" s="69" t="str">
        <f t="shared" si="16"/>
        <v/>
      </c>
      <c r="AC76" s="69" t="str">
        <f t="shared" si="17"/>
        <v/>
      </c>
    </row>
    <row r="77" spans="1:29">
      <c r="A77" s="5"/>
      <c r="B77" s="18"/>
      <c r="D77" s="73" t="str">
        <f t="shared" si="9"/>
        <v/>
      </c>
      <c r="E77" s="74" t="str">
        <f t="shared" si="10"/>
        <v/>
      </c>
      <c r="F77" s="69" t="str">
        <f>IFERROR(VLOOKUP(B77,SD_L!B:F,5,0),"")</f>
        <v/>
      </c>
      <c r="G77" s="44" t="str">
        <f>IFERROR(VLOOKUP(B77,SD_M!B:F,4,0),"")</f>
        <v/>
      </c>
      <c r="H77" s="44" t="str">
        <f>IFERROR(VLOOKUP(B77,SD_P!B:F,4,0),"")</f>
        <v/>
      </c>
      <c r="I77" s="44" t="str">
        <f>IFERROR(VLOOKUP(B77,SD_V!B:F,4,0),"")</f>
        <v/>
      </c>
      <c r="J77" s="44" t="str">
        <f t="shared" si="11"/>
        <v/>
      </c>
      <c r="K77" s="69" t="str">
        <f>IFERROR(VLOOKUP(B77,VS_A!B:F,4,0),"")</f>
        <v/>
      </c>
      <c r="L77" s="69" t="str">
        <f>IFERROR(VLOOKUP(B77,VS_C!B:F,5,0),"")</f>
        <v/>
      </c>
      <c r="M77" s="69" t="str">
        <f>IFERROR(VLOOKUP(B77,VS_I!B:F,5,0),"")</f>
        <v/>
      </c>
      <c r="N77" s="69" t="str">
        <f>IFERROR(VLOOKUP(B77,VS_O!B:F,5,0),"")</f>
        <v/>
      </c>
      <c r="O77" s="69" t="str">
        <f t="shared" si="12"/>
        <v/>
      </c>
      <c r="P77" s="69" t="str">
        <f>IFERROR(VLOOKUP(B77,US_FP!B:F,5,0),"")</f>
        <v/>
      </c>
      <c r="Q77" s="69" t="str">
        <f>IFERROR(VLOOKUP(B77,US_FA!B:F,4,0),"")</f>
        <v/>
      </c>
      <c r="R77" s="69" t="str">
        <f>IFERROR(VLOOKUP(B77,US_E!B:F,4,0),"")</f>
        <v/>
      </c>
      <c r="S77" s="69" t="str">
        <f t="shared" si="13"/>
        <v/>
      </c>
      <c r="T77" s="69" t="str">
        <f t="shared" si="14"/>
        <v/>
      </c>
      <c r="U77" s="69" t="str">
        <f>IFERROR(VLOOKUP(B77,IS_PA!B:F,5,0),"")</f>
        <v/>
      </c>
      <c r="V77" s="69" t="str">
        <f>IFERROR(VLOOKUP(B77,IS_PD!B:F,5,0),"")</f>
        <v/>
      </c>
      <c r="W77" s="69" t="str">
        <f>IFERROR(VLOOKUP(B77,IS_PT!B:F,5,0),"")</f>
        <v/>
      </c>
      <c r="X77" s="69" t="str">
        <f>IFERROR(VLOOKUP(B77,IS_PR!B:F,5,0),"")</f>
        <v/>
      </c>
      <c r="Y77" s="69" t="str">
        <f t="shared" si="15"/>
        <v/>
      </c>
      <c r="Z77" s="69" t="str">
        <f>IFERROR(VLOOKUP(B77,VG_VF!B:F,5,0),"")</f>
        <v/>
      </c>
      <c r="AA77" s="69" t="str">
        <f>IFERROR(VLOOKUP(B77,VG_VI!B:F,5,0),"")</f>
        <v/>
      </c>
      <c r="AB77" s="69" t="str">
        <f t="shared" si="16"/>
        <v/>
      </c>
      <c r="AC77" s="69" t="str">
        <f t="shared" si="17"/>
        <v/>
      </c>
    </row>
    <row r="78" spans="1:29">
      <c r="A78" s="5"/>
      <c r="B78" s="18"/>
      <c r="D78" s="73" t="str">
        <f t="shared" si="9"/>
        <v/>
      </c>
      <c r="E78" s="74" t="str">
        <f t="shared" si="10"/>
        <v/>
      </c>
      <c r="F78" s="69" t="str">
        <f>IFERROR(VLOOKUP(B78,SD_L!B:F,5,0),"")</f>
        <v/>
      </c>
      <c r="G78" s="44" t="str">
        <f>IFERROR(VLOOKUP(B78,SD_M!B:F,4,0),"")</f>
        <v/>
      </c>
      <c r="H78" s="44" t="str">
        <f>IFERROR(VLOOKUP(B78,SD_P!B:F,4,0),"")</f>
        <v/>
      </c>
      <c r="I78" s="44" t="str">
        <f>IFERROR(VLOOKUP(B78,SD_V!B:F,4,0),"")</f>
        <v/>
      </c>
      <c r="J78" s="44" t="str">
        <f t="shared" si="11"/>
        <v/>
      </c>
      <c r="K78" s="69" t="str">
        <f>IFERROR(VLOOKUP(B78,VS_A!B:F,4,0),"")</f>
        <v/>
      </c>
      <c r="L78" s="69" t="str">
        <f>IFERROR(VLOOKUP(B78,VS_C!B:F,5,0),"")</f>
        <v/>
      </c>
      <c r="M78" s="69" t="str">
        <f>IFERROR(VLOOKUP(B78,VS_I!B:F,5,0),"")</f>
        <v/>
      </c>
      <c r="N78" s="69" t="str">
        <f>IFERROR(VLOOKUP(B78,VS_O!B:F,5,0),"")</f>
        <v/>
      </c>
      <c r="O78" s="69" t="str">
        <f t="shared" si="12"/>
        <v/>
      </c>
      <c r="P78" s="69" t="str">
        <f>IFERROR(VLOOKUP(B78,US_FP!B:F,5,0),"")</f>
        <v/>
      </c>
      <c r="Q78" s="69" t="str">
        <f>IFERROR(VLOOKUP(B78,US_FA!B:F,4,0),"")</f>
        <v/>
      </c>
      <c r="R78" s="69" t="str">
        <f>IFERROR(VLOOKUP(B78,US_E!B:F,4,0),"")</f>
        <v/>
      </c>
      <c r="S78" s="69" t="str">
        <f t="shared" si="13"/>
        <v/>
      </c>
      <c r="T78" s="69" t="str">
        <f t="shared" si="14"/>
        <v/>
      </c>
      <c r="U78" s="69" t="str">
        <f>IFERROR(VLOOKUP(B78,IS_PA!B:F,5,0),"")</f>
        <v/>
      </c>
      <c r="V78" s="69" t="str">
        <f>IFERROR(VLOOKUP(B78,IS_PD!B:F,5,0),"")</f>
        <v/>
      </c>
      <c r="W78" s="69" t="str">
        <f>IFERROR(VLOOKUP(B78,IS_PT!B:F,5,0),"")</f>
        <v/>
      </c>
      <c r="X78" s="69" t="str">
        <f>IFERROR(VLOOKUP(B78,IS_PR!B:F,5,0),"")</f>
        <v/>
      </c>
      <c r="Y78" s="69" t="str">
        <f t="shared" si="15"/>
        <v/>
      </c>
      <c r="Z78" s="69" t="str">
        <f>IFERROR(VLOOKUP(B78,VG_VF!B:F,5,0),"")</f>
        <v/>
      </c>
      <c r="AA78" s="69" t="str">
        <f>IFERROR(VLOOKUP(B78,VG_VI!B:F,5,0),"")</f>
        <v/>
      </c>
      <c r="AB78" s="69" t="str">
        <f t="shared" si="16"/>
        <v/>
      </c>
      <c r="AC78" s="69" t="str">
        <f t="shared" si="17"/>
        <v/>
      </c>
    </row>
    <row r="79" spans="1:29">
      <c r="A79" s="5"/>
      <c r="B79" s="18"/>
      <c r="D79" s="73" t="str">
        <f t="shared" si="9"/>
        <v/>
      </c>
      <c r="E79" s="74" t="str">
        <f t="shared" si="10"/>
        <v/>
      </c>
      <c r="F79" s="69" t="str">
        <f>IFERROR(VLOOKUP(B79,SD_L!B:F,5,0),"")</f>
        <v/>
      </c>
      <c r="G79" s="44" t="str">
        <f>IFERROR(VLOOKUP(B79,SD_M!B:F,4,0),"")</f>
        <v/>
      </c>
      <c r="H79" s="44" t="str">
        <f>IFERROR(VLOOKUP(B79,SD_P!B:F,4,0),"")</f>
        <v/>
      </c>
      <c r="I79" s="44" t="str">
        <f>IFERROR(VLOOKUP(B79,SD_V!B:F,4,0),"")</f>
        <v/>
      </c>
      <c r="J79" s="44" t="str">
        <f t="shared" si="11"/>
        <v/>
      </c>
      <c r="K79" s="69" t="str">
        <f>IFERROR(VLOOKUP(B79,VS_A!B:F,4,0),"")</f>
        <v/>
      </c>
      <c r="L79" s="69" t="str">
        <f>IFERROR(VLOOKUP(B79,VS_C!B:F,5,0),"")</f>
        <v/>
      </c>
      <c r="M79" s="69" t="str">
        <f>IFERROR(VLOOKUP(B79,VS_I!B:F,5,0),"")</f>
        <v/>
      </c>
      <c r="N79" s="69" t="str">
        <f>IFERROR(VLOOKUP(B79,VS_O!B:F,5,0),"")</f>
        <v/>
      </c>
      <c r="O79" s="69" t="str">
        <f t="shared" si="12"/>
        <v/>
      </c>
      <c r="P79" s="69" t="str">
        <f>IFERROR(VLOOKUP(B79,US_FP!B:F,5,0),"")</f>
        <v/>
      </c>
      <c r="Q79" s="69" t="str">
        <f>IFERROR(VLOOKUP(B79,US_FA!B:F,4,0),"")</f>
        <v/>
      </c>
      <c r="R79" s="69" t="str">
        <f>IFERROR(VLOOKUP(B79,US_E!B:F,4,0),"")</f>
        <v/>
      </c>
      <c r="S79" s="69" t="str">
        <f t="shared" si="13"/>
        <v/>
      </c>
      <c r="T79" s="69" t="str">
        <f t="shared" si="14"/>
        <v/>
      </c>
      <c r="U79" s="69" t="str">
        <f>IFERROR(VLOOKUP(B79,IS_PA!B:F,5,0),"")</f>
        <v/>
      </c>
      <c r="V79" s="69" t="str">
        <f>IFERROR(VLOOKUP(B79,IS_PD!B:F,5,0),"")</f>
        <v/>
      </c>
      <c r="W79" s="69" t="str">
        <f>IFERROR(VLOOKUP(B79,IS_PT!B:F,5,0),"")</f>
        <v/>
      </c>
      <c r="X79" s="69" t="str">
        <f>IFERROR(VLOOKUP(B79,IS_PR!B:F,5,0),"")</f>
        <v/>
      </c>
      <c r="Y79" s="69" t="str">
        <f t="shared" si="15"/>
        <v/>
      </c>
      <c r="Z79" s="69" t="str">
        <f>IFERROR(VLOOKUP(B79,VG_VF!B:F,5,0),"")</f>
        <v/>
      </c>
      <c r="AA79" s="69" t="str">
        <f>IFERROR(VLOOKUP(B79,VG_VI!B:F,5,0),"")</f>
        <v/>
      </c>
      <c r="AB79" s="69" t="str">
        <f t="shared" si="16"/>
        <v/>
      </c>
      <c r="AC79" s="69" t="str">
        <f t="shared" si="17"/>
        <v/>
      </c>
    </row>
    <row r="80" spans="1:29">
      <c r="A80" s="5"/>
      <c r="B80" s="18"/>
      <c r="D80" s="73" t="str">
        <f t="shared" si="9"/>
        <v/>
      </c>
      <c r="E80" s="74" t="str">
        <f t="shared" si="10"/>
        <v/>
      </c>
      <c r="F80" s="69" t="str">
        <f>IFERROR(VLOOKUP(B80,SD_L!B:F,5,0),"")</f>
        <v/>
      </c>
      <c r="G80" s="44" t="str">
        <f>IFERROR(VLOOKUP(B80,SD_M!B:F,4,0),"")</f>
        <v/>
      </c>
      <c r="H80" s="44" t="str">
        <f>IFERROR(VLOOKUP(B80,SD_P!B:F,4,0),"")</f>
        <v/>
      </c>
      <c r="I80" s="44" t="str">
        <f>IFERROR(VLOOKUP(B80,SD_V!B:F,4,0),"")</f>
        <v/>
      </c>
      <c r="J80" s="44" t="str">
        <f t="shared" si="11"/>
        <v/>
      </c>
      <c r="K80" s="69" t="str">
        <f>IFERROR(VLOOKUP(B80,VS_A!B:F,4,0),"")</f>
        <v/>
      </c>
      <c r="L80" s="69" t="str">
        <f>IFERROR(VLOOKUP(B80,VS_C!B:F,5,0),"")</f>
        <v/>
      </c>
      <c r="M80" s="69" t="str">
        <f>IFERROR(VLOOKUP(B80,VS_I!B:F,5,0),"")</f>
        <v/>
      </c>
      <c r="N80" s="69" t="str">
        <f>IFERROR(VLOOKUP(B80,VS_O!B:F,5,0),"")</f>
        <v/>
      </c>
      <c r="O80" s="69" t="str">
        <f t="shared" si="12"/>
        <v/>
      </c>
      <c r="P80" s="69" t="str">
        <f>IFERROR(VLOOKUP(B80,US_FP!B:F,5,0),"")</f>
        <v/>
      </c>
      <c r="Q80" s="69" t="str">
        <f>IFERROR(VLOOKUP(B80,US_FA!B:F,4,0),"")</f>
        <v/>
      </c>
      <c r="R80" s="69" t="str">
        <f>IFERROR(VLOOKUP(B80,US_E!B:F,4,0),"")</f>
        <v/>
      </c>
      <c r="S80" s="69" t="str">
        <f t="shared" si="13"/>
        <v/>
      </c>
      <c r="T80" s="69" t="str">
        <f t="shared" si="14"/>
        <v/>
      </c>
      <c r="U80" s="69" t="str">
        <f>IFERROR(VLOOKUP(B80,IS_PA!B:F,5,0),"")</f>
        <v/>
      </c>
      <c r="V80" s="69" t="str">
        <f>IFERROR(VLOOKUP(B80,IS_PD!B:F,5,0),"")</f>
        <v/>
      </c>
      <c r="W80" s="69" t="str">
        <f>IFERROR(VLOOKUP(B80,IS_PT!B:F,5,0),"")</f>
        <v/>
      </c>
      <c r="X80" s="69" t="str">
        <f>IFERROR(VLOOKUP(B80,IS_PR!B:F,5,0),"")</f>
        <v/>
      </c>
      <c r="Y80" s="69" t="str">
        <f t="shared" si="15"/>
        <v/>
      </c>
      <c r="Z80" s="69" t="str">
        <f>IFERROR(VLOOKUP(B80,VG_VF!B:F,5,0),"")</f>
        <v/>
      </c>
      <c r="AA80" s="69" t="str">
        <f>IFERROR(VLOOKUP(B80,VG_VI!B:F,5,0),"")</f>
        <v/>
      </c>
      <c r="AB80" s="69" t="str">
        <f t="shared" si="16"/>
        <v/>
      </c>
      <c r="AC80" s="69" t="str">
        <f t="shared" si="17"/>
        <v/>
      </c>
    </row>
    <row r="81" spans="1:29">
      <c r="A81" s="5"/>
      <c r="B81" s="18"/>
      <c r="D81" s="73" t="str">
        <f t="shared" si="9"/>
        <v/>
      </c>
      <c r="E81" s="74" t="str">
        <f t="shared" si="10"/>
        <v/>
      </c>
      <c r="F81" s="69" t="str">
        <f>IFERROR(VLOOKUP(B81,SD_L!B:F,5,0),"")</f>
        <v/>
      </c>
      <c r="G81" s="44" t="str">
        <f>IFERROR(VLOOKUP(B81,SD_M!B:F,4,0),"")</f>
        <v/>
      </c>
      <c r="H81" s="44" t="str">
        <f>IFERROR(VLOOKUP(B81,SD_P!B:F,4,0),"")</f>
        <v/>
      </c>
      <c r="I81" s="44" t="str">
        <f>IFERROR(VLOOKUP(B81,SD_V!B:F,4,0),"")</f>
        <v/>
      </c>
      <c r="J81" s="44" t="str">
        <f t="shared" si="11"/>
        <v/>
      </c>
      <c r="K81" s="69" t="str">
        <f>IFERROR(VLOOKUP(B81,VS_A!B:F,4,0),"")</f>
        <v/>
      </c>
      <c r="L81" s="69" t="str">
        <f>IFERROR(VLOOKUP(B81,VS_C!B:F,5,0),"")</f>
        <v/>
      </c>
      <c r="M81" s="69" t="str">
        <f>IFERROR(VLOOKUP(B81,VS_I!B:F,5,0),"")</f>
        <v/>
      </c>
      <c r="N81" s="69" t="str">
        <f>IFERROR(VLOOKUP(B81,VS_O!B:F,5,0),"")</f>
        <v/>
      </c>
      <c r="O81" s="69" t="str">
        <f t="shared" si="12"/>
        <v/>
      </c>
      <c r="P81" s="69" t="str">
        <f>IFERROR(VLOOKUP(B81,US_FP!B:F,5,0),"")</f>
        <v/>
      </c>
      <c r="Q81" s="69" t="str">
        <f>IFERROR(VLOOKUP(B81,US_FA!B:F,4,0),"")</f>
        <v/>
      </c>
      <c r="R81" s="69" t="str">
        <f>IFERROR(VLOOKUP(B81,US_E!B:F,4,0),"")</f>
        <v/>
      </c>
      <c r="S81" s="69" t="str">
        <f t="shared" si="13"/>
        <v/>
      </c>
      <c r="T81" s="69" t="str">
        <f t="shared" si="14"/>
        <v/>
      </c>
      <c r="U81" s="69" t="str">
        <f>IFERROR(VLOOKUP(B81,IS_PA!B:F,5,0),"")</f>
        <v/>
      </c>
      <c r="V81" s="69" t="str">
        <f>IFERROR(VLOOKUP(B81,IS_PD!B:F,5,0),"")</f>
        <v/>
      </c>
      <c r="W81" s="69" t="str">
        <f>IFERROR(VLOOKUP(B81,IS_PT!B:F,5,0),"")</f>
        <v/>
      </c>
      <c r="X81" s="69" t="str">
        <f>IFERROR(VLOOKUP(B81,IS_PR!B:F,5,0),"")</f>
        <v/>
      </c>
      <c r="Y81" s="69" t="str">
        <f t="shared" si="15"/>
        <v/>
      </c>
      <c r="Z81" s="69" t="str">
        <f>IFERROR(VLOOKUP(B81,VG_VF!B:F,5,0),"")</f>
        <v/>
      </c>
      <c r="AA81" s="69" t="str">
        <f>IFERROR(VLOOKUP(B81,VG_VI!B:F,5,0),"")</f>
        <v/>
      </c>
      <c r="AB81" s="69" t="str">
        <f t="shared" si="16"/>
        <v/>
      </c>
      <c r="AC81" s="69" t="str">
        <f t="shared" si="17"/>
        <v/>
      </c>
    </row>
    <row r="82" spans="1:29">
      <c r="A82" s="5"/>
      <c r="B82" s="18"/>
      <c r="D82" s="73" t="str">
        <f t="shared" si="9"/>
        <v/>
      </c>
      <c r="E82" s="74" t="str">
        <f t="shared" si="10"/>
        <v/>
      </c>
      <c r="F82" s="69" t="str">
        <f>IFERROR(VLOOKUP(B82,SD_L!B:F,5,0),"")</f>
        <v/>
      </c>
      <c r="G82" s="44" t="str">
        <f>IFERROR(VLOOKUP(B82,SD_M!B:F,4,0),"")</f>
        <v/>
      </c>
      <c r="H82" s="44" t="str">
        <f>IFERROR(VLOOKUP(B82,SD_P!B:F,4,0),"")</f>
        <v/>
      </c>
      <c r="I82" s="44" t="str">
        <f>IFERROR(VLOOKUP(B82,SD_V!B:F,4,0),"")</f>
        <v/>
      </c>
      <c r="J82" s="44" t="str">
        <f t="shared" si="11"/>
        <v/>
      </c>
      <c r="K82" s="69" t="str">
        <f>IFERROR(VLOOKUP(B82,VS_A!B:F,4,0),"")</f>
        <v/>
      </c>
      <c r="L82" s="69" t="str">
        <f>IFERROR(VLOOKUP(B82,VS_C!B:F,5,0),"")</f>
        <v/>
      </c>
      <c r="M82" s="69" t="str">
        <f>IFERROR(VLOOKUP(B82,VS_I!B:F,5,0),"")</f>
        <v/>
      </c>
      <c r="N82" s="69" t="str">
        <f>IFERROR(VLOOKUP(B82,VS_O!B:F,5,0),"")</f>
        <v/>
      </c>
      <c r="O82" s="69" t="str">
        <f t="shared" si="12"/>
        <v/>
      </c>
      <c r="P82" s="69" t="str">
        <f>IFERROR(VLOOKUP(B82,US_FP!B:F,5,0),"")</f>
        <v/>
      </c>
      <c r="Q82" s="69" t="str">
        <f>IFERROR(VLOOKUP(B82,US_FA!B:F,4,0),"")</f>
        <v/>
      </c>
      <c r="R82" s="69" t="str">
        <f>IFERROR(VLOOKUP(B82,US_E!B:F,4,0),"")</f>
        <v/>
      </c>
      <c r="S82" s="69" t="str">
        <f t="shared" si="13"/>
        <v/>
      </c>
      <c r="T82" s="69" t="str">
        <f t="shared" si="14"/>
        <v/>
      </c>
      <c r="U82" s="69" t="str">
        <f>IFERROR(VLOOKUP(B82,IS_PA!B:F,5,0),"")</f>
        <v/>
      </c>
      <c r="V82" s="69" t="str">
        <f>IFERROR(VLOOKUP(B82,IS_PD!B:F,5,0),"")</f>
        <v/>
      </c>
      <c r="W82" s="69" t="str">
        <f>IFERROR(VLOOKUP(B82,IS_PT!B:F,5,0),"")</f>
        <v/>
      </c>
      <c r="X82" s="69" t="str">
        <f>IFERROR(VLOOKUP(B82,IS_PR!B:F,5,0),"")</f>
        <v/>
      </c>
      <c r="Y82" s="69" t="str">
        <f t="shared" si="15"/>
        <v/>
      </c>
      <c r="Z82" s="69" t="str">
        <f>IFERROR(VLOOKUP(B82,VG_VF!B:F,5,0),"")</f>
        <v/>
      </c>
      <c r="AA82" s="69" t="str">
        <f>IFERROR(VLOOKUP(B82,VG_VI!B:F,5,0),"")</f>
        <v/>
      </c>
      <c r="AB82" s="69" t="str">
        <f t="shared" si="16"/>
        <v/>
      </c>
      <c r="AC82" s="69" t="str">
        <f t="shared" si="17"/>
        <v/>
      </c>
    </row>
    <row r="83" spans="1:29">
      <c r="A83" s="5"/>
      <c r="B83" s="18"/>
      <c r="D83" s="73" t="str">
        <f t="shared" si="9"/>
        <v/>
      </c>
      <c r="E83" s="74" t="str">
        <f t="shared" si="10"/>
        <v/>
      </c>
      <c r="F83" s="69" t="str">
        <f>IFERROR(VLOOKUP(B83,SD_L!B:F,5,0),"")</f>
        <v/>
      </c>
      <c r="G83" s="44" t="str">
        <f>IFERROR(VLOOKUP(B83,SD_M!B:F,4,0),"")</f>
        <v/>
      </c>
      <c r="H83" s="44" t="str">
        <f>IFERROR(VLOOKUP(B83,SD_P!B:F,4,0),"")</f>
        <v/>
      </c>
      <c r="I83" s="44" t="str">
        <f>IFERROR(VLOOKUP(B83,SD_V!B:F,4,0),"")</f>
        <v/>
      </c>
      <c r="J83" s="44" t="str">
        <f t="shared" si="11"/>
        <v/>
      </c>
      <c r="K83" s="69" t="str">
        <f>IFERROR(VLOOKUP(B83,VS_A!B:F,4,0),"")</f>
        <v/>
      </c>
      <c r="L83" s="69" t="str">
        <f>IFERROR(VLOOKUP(B83,VS_C!B:F,5,0),"")</f>
        <v/>
      </c>
      <c r="M83" s="69" t="str">
        <f>IFERROR(VLOOKUP(B83,VS_I!B:F,5,0),"")</f>
        <v/>
      </c>
      <c r="N83" s="69" t="str">
        <f>IFERROR(VLOOKUP(B83,VS_O!B:F,5,0),"")</f>
        <v/>
      </c>
      <c r="O83" s="69" t="str">
        <f t="shared" si="12"/>
        <v/>
      </c>
      <c r="P83" s="69" t="str">
        <f>IFERROR(VLOOKUP(B83,US_FP!B:F,5,0),"")</f>
        <v/>
      </c>
      <c r="Q83" s="69" t="str">
        <f>IFERROR(VLOOKUP(B83,US_FA!B:F,4,0),"")</f>
        <v/>
      </c>
      <c r="R83" s="69" t="str">
        <f>IFERROR(VLOOKUP(B83,US_E!B:F,4,0),"")</f>
        <v/>
      </c>
      <c r="S83" s="69" t="str">
        <f t="shared" si="13"/>
        <v/>
      </c>
      <c r="T83" s="69" t="str">
        <f t="shared" si="14"/>
        <v/>
      </c>
      <c r="U83" s="69" t="str">
        <f>IFERROR(VLOOKUP(B83,IS_PA!B:F,5,0),"")</f>
        <v/>
      </c>
      <c r="V83" s="69" t="str">
        <f>IFERROR(VLOOKUP(B83,IS_PD!B:F,5,0),"")</f>
        <v/>
      </c>
      <c r="W83" s="69" t="str">
        <f>IFERROR(VLOOKUP(B83,IS_PT!B:F,5,0),"")</f>
        <v/>
      </c>
      <c r="X83" s="69" t="str">
        <f>IFERROR(VLOOKUP(B83,IS_PR!B:F,5,0),"")</f>
        <v/>
      </c>
      <c r="Y83" s="69" t="str">
        <f t="shared" si="15"/>
        <v/>
      </c>
      <c r="Z83" s="69" t="str">
        <f>IFERROR(VLOOKUP(B83,VG_VF!B:F,5,0),"")</f>
        <v/>
      </c>
      <c r="AA83" s="69" t="str">
        <f>IFERROR(VLOOKUP(B83,VG_VI!B:F,5,0),"")</f>
        <v/>
      </c>
      <c r="AB83" s="69" t="str">
        <f t="shared" si="16"/>
        <v/>
      </c>
      <c r="AC83" s="69" t="str">
        <f t="shared" si="17"/>
        <v/>
      </c>
    </row>
    <row r="84" spans="1:29">
      <c r="A84" s="5"/>
      <c r="B84" s="18"/>
      <c r="D84" s="73" t="str">
        <f t="shared" si="9"/>
        <v/>
      </c>
      <c r="E84" s="74" t="str">
        <f t="shared" si="10"/>
        <v/>
      </c>
      <c r="F84" s="69" t="str">
        <f>IFERROR(VLOOKUP(B84,SD_L!B:F,5,0),"")</f>
        <v/>
      </c>
      <c r="G84" s="44" t="str">
        <f>IFERROR(VLOOKUP(B84,SD_M!B:F,4,0),"")</f>
        <v/>
      </c>
      <c r="H84" s="44" t="str">
        <f>IFERROR(VLOOKUP(B84,SD_P!B:F,4,0),"")</f>
        <v/>
      </c>
      <c r="I84" s="44" t="str">
        <f>IFERROR(VLOOKUP(B84,SD_V!B:F,4,0),"")</f>
        <v/>
      </c>
      <c r="J84" s="44" t="str">
        <f t="shared" si="11"/>
        <v/>
      </c>
      <c r="K84" s="69" t="str">
        <f>IFERROR(VLOOKUP(B84,VS_A!B:F,4,0),"")</f>
        <v/>
      </c>
      <c r="L84" s="69" t="str">
        <f>IFERROR(VLOOKUP(B84,VS_C!B:F,5,0),"")</f>
        <v/>
      </c>
      <c r="M84" s="69" t="str">
        <f>IFERROR(VLOOKUP(B84,VS_I!B:F,5,0),"")</f>
        <v/>
      </c>
      <c r="N84" s="69" t="str">
        <f>IFERROR(VLOOKUP(B84,VS_O!B:F,5,0),"")</f>
        <v/>
      </c>
      <c r="O84" s="69" t="str">
        <f t="shared" si="12"/>
        <v/>
      </c>
      <c r="P84" s="69" t="str">
        <f>IFERROR(VLOOKUP(B84,US_FP!B:F,5,0),"")</f>
        <v/>
      </c>
      <c r="Q84" s="69" t="str">
        <f>IFERROR(VLOOKUP(B84,US_FA!B:F,4,0),"")</f>
        <v/>
      </c>
      <c r="R84" s="69" t="str">
        <f>IFERROR(VLOOKUP(B84,US_E!B:F,4,0),"")</f>
        <v/>
      </c>
      <c r="S84" s="69" t="str">
        <f t="shared" si="13"/>
        <v/>
      </c>
      <c r="T84" s="69" t="str">
        <f t="shared" si="14"/>
        <v/>
      </c>
      <c r="U84" s="69" t="str">
        <f>IFERROR(VLOOKUP(B84,IS_PA!B:F,5,0),"")</f>
        <v/>
      </c>
      <c r="V84" s="69" t="str">
        <f>IFERROR(VLOOKUP(B84,IS_PD!B:F,5,0),"")</f>
        <v/>
      </c>
      <c r="W84" s="69" t="str">
        <f>IFERROR(VLOOKUP(B84,IS_PT!B:F,5,0),"")</f>
        <v/>
      </c>
      <c r="X84" s="69" t="str">
        <f>IFERROR(VLOOKUP(B84,IS_PR!B:F,5,0),"")</f>
        <v/>
      </c>
      <c r="Y84" s="69" t="str">
        <f t="shared" si="15"/>
        <v/>
      </c>
      <c r="Z84" s="69" t="str">
        <f>IFERROR(VLOOKUP(B84,VG_VF!B:F,5,0),"")</f>
        <v/>
      </c>
      <c r="AA84" s="69" t="str">
        <f>IFERROR(VLOOKUP(B84,VG_VI!B:F,5,0),"")</f>
        <v/>
      </c>
      <c r="AB84" s="69" t="str">
        <f t="shared" si="16"/>
        <v/>
      </c>
      <c r="AC84" s="69" t="str">
        <f t="shared" si="17"/>
        <v/>
      </c>
    </row>
    <row r="85" spans="1:29">
      <c r="A85" s="5"/>
      <c r="B85" s="18"/>
      <c r="D85" s="73" t="str">
        <f t="shared" si="9"/>
        <v/>
      </c>
      <c r="E85" s="74" t="str">
        <f t="shared" si="10"/>
        <v/>
      </c>
      <c r="F85" s="69" t="str">
        <f>IFERROR(VLOOKUP(B85,SD_L!B:F,5,0),"")</f>
        <v/>
      </c>
      <c r="G85" s="44" t="str">
        <f>IFERROR(VLOOKUP(B85,SD_M!B:F,4,0),"")</f>
        <v/>
      </c>
      <c r="H85" s="44" t="str">
        <f>IFERROR(VLOOKUP(B85,SD_P!B:F,4,0),"")</f>
        <v/>
      </c>
      <c r="I85" s="44" t="str">
        <f>IFERROR(VLOOKUP(B85,SD_V!B:F,4,0),"")</f>
        <v/>
      </c>
      <c r="J85" s="44" t="str">
        <f t="shared" si="11"/>
        <v/>
      </c>
      <c r="K85" s="69" t="str">
        <f>IFERROR(VLOOKUP(B85,VS_A!B:F,4,0),"")</f>
        <v/>
      </c>
      <c r="L85" s="69" t="str">
        <f>IFERROR(VLOOKUP(B85,VS_C!B:F,5,0),"")</f>
        <v/>
      </c>
      <c r="M85" s="69" t="str">
        <f>IFERROR(VLOOKUP(B85,VS_I!B:F,5,0),"")</f>
        <v/>
      </c>
      <c r="N85" s="69" t="str">
        <f>IFERROR(VLOOKUP(B85,VS_O!B:F,5,0),"")</f>
        <v/>
      </c>
      <c r="O85" s="69" t="str">
        <f t="shared" si="12"/>
        <v/>
      </c>
      <c r="P85" s="69" t="str">
        <f>IFERROR(VLOOKUP(B85,US_FP!B:F,5,0),"")</f>
        <v/>
      </c>
      <c r="Q85" s="69" t="str">
        <f>IFERROR(VLOOKUP(B85,US_FA!B:F,4,0),"")</f>
        <v/>
      </c>
      <c r="R85" s="69" t="str">
        <f>IFERROR(VLOOKUP(B85,US_E!B:F,4,0),"")</f>
        <v/>
      </c>
      <c r="S85" s="69" t="str">
        <f t="shared" si="13"/>
        <v/>
      </c>
      <c r="T85" s="69" t="str">
        <f t="shared" si="14"/>
        <v/>
      </c>
      <c r="U85" s="69" t="str">
        <f>IFERROR(VLOOKUP(B85,IS_PA!B:F,5,0),"")</f>
        <v/>
      </c>
      <c r="V85" s="69" t="str">
        <f>IFERROR(VLOOKUP(B85,IS_PD!B:F,5,0),"")</f>
        <v/>
      </c>
      <c r="W85" s="69" t="str">
        <f>IFERROR(VLOOKUP(B85,IS_PT!B:F,5,0),"")</f>
        <v/>
      </c>
      <c r="X85" s="69" t="str">
        <f>IFERROR(VLOOKUP(B85,IS_PR!B:F,5,0),"")</f>
        <v/>
      </c>
      <c r="Y85" s="69" t="str">
        <f t="shared" si="15"/>
        <v/>
      </c>
      <c r="Z85" s="69" t="str">
        <f>IFERROR(VLOOKUP(B85,VG_VF!B:F,5,0),"")</f>
        <v/>
      </c>
      <c r="AA85" s="69" t="str">
        <f>IFERROR(VLOOKUP(B85,VG_VI!B:F,5,0),"")</f>
        <v/>
      </c>
      <c r="AB85" s="69" t="str">
        <f t="shared" si="16"/>
        <v/>
      </c>
      <c r="AC85" s="69" t="str">
        <f t="shared" si="17"/>
        <v/>
      </c>
    </row>
    <row r="86" spans="1:29">
      <c r="A86" s="5"/>
      <c r="B86" s="18"/>
      <c r="D86" s="73" t="str">
        <f t="shared" si="9"/>
        <v/>
      </c>
      <c r="E86" s="74" t="str">
        <f t="shared" si="10"/>
        <v/>
      </c>
      <c r="F86" s="69" t="str">
        <f>IFERROR(VLOOKUP(B86,SD_L!B:F,5,0),"")</f>
        <v/>
      </c>
      <c r="G86" s="44" t="str">
        <f>IFERROR(VLOOKUP(B86,SD_M!B:F,4,0),"")</f>
        <v/>
      </c>
      <c r="H86" s="44" t="str">
        <f>IFERROR(VLOOKUP(B86,SD_P!B:F,4,0),"")</f>
        <v/>
      </c>
      <c r="I86" s="44" t="str">
        <f>IFERROR(VLOOKUP(B86,SD_V!B:F,4,0),"")</f>
        <v/>
      </c>
      <c r="J86" s="44" t="str">
        <f t="shared" si="11"/>
        <v/>
      </c>
      <c r="K86" s="69" t="str">
        <f>IFERROR(VLOOKUP(B86,VS_A!B:F,4,0),"")</f>
        <v/>
      </c>
      <c r="L86" s="69" t="str">
        <f>IFERROR(VLOOKUP(B86,VS_C!B:F,5,0),"")</f>
        <v/>
      </c>
      <c r="M86" s="69" t="str">
        <f>IFERROR(VLOOKUP(B86,VS_I!B:F,5,0),"")</f>
        <v/>
      </c>
      <c r="N86" s="69" t="str">
        <f>IFERROR(VLOOKUP(B86,VS_O!B:F,5,0),"")</f>
        <v/>
      </c>
      <c r="O86" s="69" t="str">
        <f t="shared" si="12"/>
        <v/>
      </c>
      <c r="P86" s="69" t="str">
        <f>IFERROR(VLOOKUP(B86,US_FP!B:F,5,0),"")</f>
        <v/>
      </c>
      <c r="Q86" s="69" t="str">
        <f>IFERROR(VLOOKUP(B86,US_FA!B:F,4,0),"")</f>
        <v/>
      </c>
      <c r="R86" s="69" t="str">
        <f>IFERROR(VLOOKUP(B86,US_E!B:F,4,0),"")</f>
        <v/>
      </c>
      <c r="S86" s="69" t="str">
        <f t="shared" si="13"/>
        <v/>
      </c>
      <c r="T86" s="69" t="str">
        <f t="shared" si="14"/>
        <v/>
      </c>
      <c r="U86" s="69" t="str">
        <f>IFERROR(VLOOKUP(B86,IS_PA!B:F,5,0),"")</f>
        <v/>
      </c>
      <c r="V86" s="69" t="str">
        <f>IFERROR(VLOOKUP(B86,IS_PD!B:F,5,0),"")</f>
        <v/>
      </c>
      <c r="W86" s="69" t="str">
        <f>IFERROR(VLOOKUP(B86,IS_PT!B:F,5,0),"")</f>
        <v/>
      </c>
      <c r="X86" s="69" t="str">
        <f>IFERROR(VLOOKUP(B86,IS_PR!B:F,5,0),"")</f>
        <v/>
      </c>
      <c r="Y86" s="69" t="str">
        <f t="shared" si="15"/>
        <v/>
      </c>
      <c r="Z86" s="69" t="str">
        <f>IFERROR(VLOOKUP(B86,VG_VF!B:F,5,0),"")</f>
        <v/>
      </c>
      <c r="AA86" s="69" t="str">
        <f>IFERROR(VLOOKUP(B86,VG_VI!B:F,5,0),"")</f>
        <v/>
      </c>
      <c r="AB86" s="69" t="str">
        <f t="shared" si="16"/>
        <v/>
      </c>
      <c r="AC86" s="69" t="str">
        <f t="shared" si="17"/>
        <v/>
      </c>
    </row>
    <row r="87" spans="1:29">
      <c r="A87" s="5"/>
      <c r="B87" s="18"/>
      <c r="D87" s="73" t="str">
        <f t="shared" si="9"/>
        <v/>
      </c>
      <c r="E87" s="74" t="str">
        <f t="shared" si="10"/>
        <v/>
      </c>
      <c r="F87" s="69" t="str">
        <f>IFERROR(VLOOKUP(B87,SD_L!B:F,5,0),"")</f>
        <v/>
      </c>
      <c r="G87" s="44" t="str">
        <f>IFERROR(VLOOKUP(B87,SD_M!B:F,4,0),"")</f>
        <v/>
      </c>
      <c r="H87" s="44" t="str">
        <f>IFERROR(VLOOKUP(B87,SD_P!B:F,4,0),"")</f>
        <v/>
      </c>
      <c r="I87" s="44" t="str">
        <f>IFERROR(VLOOKUP(B87,SD_V!B:F,4,0),"")</f>
        <v/>
      </c>
      <c r="J87" s="44" t="str">
        <f t="shared" si="11"/>
        <v/>
      </c>
      <c r="K87" s="69" t="str">
        <f>IFERROR(VLOOKUP(B87,VS_A!B:F,4,0),"")</f>
        <v/>
      </c>
      <c r="L87" s="69" t="str">
        <f>IFERROR(VLOOKUP(B87,VS_C!B:F,5,0),"")</f>
        <v/>
      </c>
      <c r="M87" s="69" t="str">
        <f>IFERROR(VLOOKUP(B87,VS_I!B:F,5,0),"")</f>
        <v/>
      </c>
      <c r="N87" s="69" t="str">
        <f>IFERROR(VLOOKUP(B87,VS_O!B:F,5,0),"")</f>
        <v/>
      </c>
      <c r="O87" s="69" t="str">
        <f t="shared" si="12"/>
        <v/>
      </c>
      <c r="P87" s="69" t="str">
        <f>IFERROR(VLOOKUP(B87,US_FP!B:F,5,0),"")</f>
        <v/>
      </c>
      <c r="Q87" s="69" t="str">
        <f>IFERROR(VLOOKUP(B87,US_FA!B:F,4,0),"")</f>
        <v/>
      </c>
      <c r="R87" s="69" t="str">
        <f>IFERROR(VLOOKUP(B87,US_E!B:F,4,0),"")</f>
        <v/>
      </c>
      <c r="S87" s="69" t="str">
        <f t="shared" si="13"/>
        <v/>
      </c>
      <c r="T87" s="69" t="str">
        <f t="shared" si="14"/>
        <v/>
      </c>
      <c r="U87" s="69" t="str">
        <f>IFERROR(VLOOKUP(B87,IS_PA!B:F,5,0),"")</f>
        <v/>
      </c>
      <c r="V87" s="69" t="str">
        <f>IFERROR(VLOOKUP(B87,IS_PD!B:F,5,0),"")</f>
        <v/>
      </c>
      <c r="W87" s="69" t="str">
        <f>IFERROR(VLOOKUP(B87,IS_PT!B:F,5,0),"")</f>
        <v/>
      </c>
      <c r="X87" s="69" t="str">
        <f>IFERROR(VLOOKUP(B87,IS_PR!B:F,5,0),"")</f>
        <v/>
      </c>
      <c r="Y87" s="69" t="str">
        <f t="shared" si="15"/>
        <v/>
      </c>
      <c r="Z87" s="69" t="str">
        <f>IFERROR(VLOOKUP(B87,VG_VF!B:F,5,0),"")</f>
        <v/>
      </c>
      <c r="AA87" s="69" t="str">
        <f>IFERROR(VLOOKUP(B87,VG_VI!B:F,5,0),"")</f>
        <v/>
      </c>
      <c r="AB87" s="69" t="str">
        <f t="shared" si="16"/>
        <v/>
      </c>
      <c r="AC87" s="69" t="str">
        <f t="shared" si="17"/>
        <v/>
      </c>
    </row>
    <row r="88" spans="1:29">
      <c r="A88" s="5"/>
      <c r="B88" s="18"/>
      <c r="D88" s="73" t="str">
        <f t="shared" si="9"/>
        <v/>
      </c>
      <c r="E88" s="74" t="str">
        <f t="shared" si="10"/>
        <v/>
      </c>
      <c r="F88" s="69" t="str">
        <f>IFERROR(VLOOKUP(B88,SD_L!B:F,5,0),"")</f>
        <v/>
      </c>
      <c r="G88" s="44" t="str">
        <f>IFERROR(VLOOKUP(B88,SD_M!B:F,4,0),"")</f>
        <v/>
      </c>
      <c r="H88" s="44" t="str">
        <f>IFERROR(VLOOKUP(B88,SD_P!B:F,4,0),"")</f>
        <v/>
      </c>
      <c r="I88" s="44" t="str">
        <f>IFERROR(VLOOKUP(B88,SD_V!B:F,4,0),"")</f>
        <v/>
      </c>
      <c r="J88" s="44" t="str">
        <f t="shared" si="11"/>
        <v/>
      </c>
      <c r="K88" s="69" t="str">
        <f>IFERROR(VLOOKUP(B88,VS_A!B:F,4,0),"")</f>
        <v/>
      </c>
      <c r="L88" s="69" t="str">
        <f>IFERROR(VLOOKUP(B88,VS_C!B:F,5,0),"")</f>
        <v/>
      </c>
      <c r="M88" s="69" t="str">
        <f>IFERROR(VLOOKUP(B88,VS_I!B:F,5,0),"")</f>
        <v/>
      </c>
      <c r="N88" s="69" t="str">
        <f>IFERROR(VLOOKUP(B88,VS_O!B:F,5,0),"")</f>
        <v/>
      </c>
      <c r="O88" s="69" t="str">
        <f t="shared" si="12"/>
        <v/>
      </c>
      <c r="P88" s="69" t="str">
        <f>IFERROR(VLOOKUP(B88,US_FP!B:F,5,0),"")</f>
        <v/>
      </c>
      <c r="Q88" s="69" t="str">
        <f>IFERROR(VLOOKUP(B88,US_FA!B:F,4,0),"")</f>
        <v/>
      </c>
      <c r="R88" s="69" t="str">
        <f>IFERROR(VLOOKUP(B88,US_E!B:F,4,0),"")</f>
        <v/>
      </c>
      <c r="S88" s="69" t="str">
        <f t="shared" si="13"/>
        <v/>
      </c>
      <c r="T88" s="69" t="str">
        <f t="shared" si="14"/>
        <v/>
      </c>
      <c r="U88" s="69" t="str">
        <f>IFERROR(VLOOKUP(B88,IS_PA!B:F,5,0),"")</f>
        <v/>
      </c>
      <c r="V88" s="69" t="str">
        <f>IFERROR(VLOOKUP(B88,IS_PD!B:F,5,0),"")</f>
        <v/>
      </c>
      <c r="W88" s="69" t="str">
        <f>IFERROR(VLOOKUP(B88,IS_PT!B:F,5,0),"")</f>
        <v/>
      </c>
      <c r="X88" s="69" t="str">
        <f>IFERROR(VLOOKUP(B88,IS_PR!B:F,5,0),"")</f>
        <v/>
      </c>
      <c r="Y88" s="69" t="str">
        <f t="shared" si="15"/>
        <v/>
      </c>
      <c r="Z88" s="69" t="str">
        <f>IFERROR(VLOOKUP(B88,VG_VF!B:F,5,0),"")</f>
        <v/>
      </c>
      <c r="AA88" s="69" t="str">
        <f>IFERROR(VLOOKUP(B88,VG_VI!B:F,5,0),"")</f>
        <v/>
      </c>
      <c r="AB88" s="69" t="str">
        <f t="shared" si="16"/>
        <v/>
      </c>
      <c r="AC88" s="69" t="str">
        <f t="shared" si="17"/>
        <v/>
      </c>
    </row>
    <row r="89" spans="1:29">
      <c r="A89" s="5"/>
      <c r="B89" s="18"/>
      <c r="D89" s="73" t="str">
        <f t="shared" si="9"/>
        <v/>
      </c>
      <c r="E89" s="74" t="str">
        <f t="shared" si="10"/>
        <v/>
      </c>
      <c r="F89" s="69" t="str">
        <f>IFERROR(VLOOKUP(B89,SD_L!B:F,5,0),"")</f>
        <v/>
      </c>
      <c r="G89" s="44" t="str">
        <f>IFERROR(VLOOKUP(B89,SD_M!B:F,4,0),"")</f>
        <v/>
      </c>
      <c r="H89" s="44" t="str">
        <f>IFERROR(VLOOKUP(B89,SD_P!B:F,4,0),"")</f>
        <v/>
      </c>
      <c r="I89" s="44" t="str">
        <f>IFERROR(VLOOKUP(B89,SD_V!B:F,4,0),"")</f>
        <v/>
      </c>
      <c r="J89" s="44" t="str">
        <f t="shared" si="11"/>
        <v/>
      </c>
      <c r="K89" s="69" t="str">
        <f>IFERROR(VLOOKUP(B89,VS_A!B:F,4,0),"")</f>
        <v/>
      </c>
      <c r="L89" s="69" t="str">
        <f>IFERROR(VLOOKUP(B89,VS_C!B:F,5,0),"")</f>
        <v/>
      </c>
      <c r="M89" s="69" t="str">
        <f>IFERROR(VLOOKUP(B89,VS_I!B:F,5,0),"")</f>
        <v/>
      </c>
      <c r="N89" s="69" t="str">
        <f>IFERROR(VLOOKUP(B89,VS_O!B:F,5,0),"")</f>
        <v/>
      </c>
      <c r="O89" s="69" t="str">
        <f t="shared" si="12"/>
        <v/>
      </c>
      <c r="P89" s="69" t="str">
        <f>IFERROR(VLOOKUP(B89,US_FP!B:F,5,0),"")</f>
        <v/>
      </c>
      <c r="Q89" s="69" t="str">
        <f>IFERROR(VLOOKUP(B89,US_FA!B:F,4,0),"")</f>
        <v/>
      </c>
      <c r="R89" s="69" t="str">
        <f>IFERROR(VLOOKUP(B89,US_E!B:F,4,0),"")</f>
        <v/>
      </c>
      <c r="S89" s="69" t="str">
        <f t="shared" si="13"/>
        <v/>
      </c>
      <c r="T89" s="69" t="str">
        <f t="shared" si="14"/>
        <v/>
      </c>
      <c r="U89" s="69" t="str">
        <f>IFERROR(VLOOKUP(B89,IS_PA!B:F,5,0),"")</f>
        <v/>
      </c>
      <c r="V89" s="69" t="str">
        <f>IFERROR(VLOOKUP(B89,IS_PD!B:F,5,0),"")</f>
        <v/>
      </c>
      <c r="W89" s="69" t="str">
        <f>IFERROR(VLOOKUP(B89,IS_PT!B:F,5,0),"")</f>
        <v/>
      </c>
      <c r="X89" s="69" t="str">
        <f>IFERROR(VLOOKUP(B89,IS_PR!B:F,5,0),"")</f>
        <v/>
      </c>
      <c r="Y89" s="69" t="str">
        <f t="shared" si="15"/>
        <v/>
      </c>
      <c r="Z89" s="69" t="str">
        <f>IFERROR(VLOOKUP(B89,VG_VF!B:F,5,0),"")</f>
        <v/>
      </c>
      <c r="AA89" s="69" t="str">
        <f>IFERROR(VLOOKUP(B89,VG_VI!B:F,5,0),"")</f>
        <v/>
      </c>
      <c r="AB89" s="69" t="str">
        <f t="shared" si="16"/>
        <v/>
      </c>
      <c r="AC89" s="69" t="str">
        <f t="shared" si="17"/>
        <v/>
      </c>
    </row>
    <row r="90" spans="1:29">
      <c r="A90" s="5"/>
      <c r="B90" s="18"/>
      <c r="D90" s="73" t="str">
        <f t="shared" si="9"/>
        <v/>
      </c>
      <c r="E90" s="74" t="str">
        <f t="shared" si="10"/>
        <v/>
      </c>
      <c r="F90" s="69" t="str">
        <f>IFERROR(VLOOKUP(B90,SD_L!B:F,5,0),"")</f>
        <v/>
      </c>
      <c r="G90" s="44" t="str">
        <f>IFERROR(VLOOKUP(B90,SD_M!B:F,4,0),"")</f>
        <v/>
      </c>
      <c r="H90" s="44" t="str">
        <f>IFERROR(VLOOKUP(B90,SD_P!B:F,4,0),"")</f>
        <v/>
      </c>
      <c r="I90" s="44" t="str">
        <f>IFERROR(VLOOKUP(B90,SD_V!B:F,4,0),"")</f>
        <v/>
      </c>
      <c r="J90" s="44" t="str">
        <f t="shared" si="11"/>
        <v/>
      </c>
      <c r="K90" s="69" t="str">
        <f>IFERROR(VLOOKUP(B90,VS_A!B:F,4,0),"")</f>
        <v/>
      </c>
      <c r="L90" s="69" t="str">
        <f>IFERROR(VLOOKUP(B90,VS_C!B:F,5,0),"")</f>
        <v/>
      </c>
      <c r="M90" s="69" t="str">
        <f>IFERROR(VLOOKUP(B90,VS_I!B:F,5,0),"")</f>
        <v/>
      </c>
      <c r="N90" s="69" t="str">
        <f>IFERROR(VLOOKUP(B90,VS_O!B:F,5,0),"")</f>
        <v/>
      </c>
      <c r="O90" s="69" t="str">
        <f t="shared" si="12"/>
        <v/>
      </c>
      <c r="P90" s="69" t="str">
        <f>IFERROR(VLOOKUP(B90,US_FP!B:F,5,0),"")</f>
        <v/>
      </c>
      <c r="Q90" s="69" t="str">
        <f>IFERROR(VLOOKUP(B90,US_FA!B:F,4,0),"")</f>
        <v/>
      </c>
      <c r="R90" s="69" t="str">
        <f>IFERROR(VLOOKUP(B90,US_E!B:F,4,0),"")</f>
        <v/>
      </c>
      <c r="S90" s="69" t="str">
        <f t="shared" si="13"/>
        <v/>
      </c>
      <c r="T90" s="69" t="str">
        <f t="shared" si="14"/>
        <v/>
      </c>
      <c r="U90" s="69" t="str">
        <f>IFERROR(VLOOKUP(B90,IS_PA!B:F,5,0),"")</f>
        <v/>
      </c>
      <c r="V90" s="69" t="str">
        <f>IFERROR(VLOOKUP(B90,IS_PD!B:F,5,0),"")</f>
        <v/>
      </c>
      <c r="W90" s="69" t="str">
        <f>IFERROR(VLOOKUP(B90,IS_PT!B:F,5,0),"")</f>
        <v/>
      </c>
      <c r="X90" s="69" t="str">
        <f>IFERROR(VLOOKUP(B90,IS_PR!B:F,5,0),"")</f>
        <v/>
      </c>
      <c r="Y90" s="69" t="str">
        <f t="shared" si="15"/>
        <v/>
      </c>
      <c r="Z90" s="69" t="str">
        <f>IFERROR(VLOOKUP(B90,VG_VF!B:F,5,0),"")</f>
        <v/>
      </c>
      <c r="AA90" s="69" t="str">
        <f>IFERROR(VLOOKUP(B90,VG_VI!B:F,5,0),"")</f>
        <v/>
      </c>
      <c r="AB90" s="69" t="str">
        <f t="shared" si="16"/>
        <v/>
      </c>
      <c r="AC90" s="69" t="str">
        <f t="shared" si="17"/>
        <v/>
      </c>
    </row>
    <row r="91" spans="1:29">
      <c r="A91" s="5"/>
      <c r="B91" s="18"/>
      <c r="D91" s="73" t="str">
        <f t="shared" si="9"/>
        <v/>
      </c>
      <c r="E91" s="74" t="str">
        <f t="shared" si="10"/>
        <v/>
      </c>
      <c r="F91" s="69" t="str">
        <f>IFERROR(VLOOKUP(B91,SD_L!B:F,5,0),"")</f>
        <v/>
      </c>
      <c r="G91" s="44" t="str">
        <f>IFERROR(VLOOKUP(B91,SD_M!B:F,4,0),"")</f>
        <v/>
      </c>
      <c r="H91" s="44" t="str">
        <f>IFERROR(VLOOKUP(B91,SD_P!B:F,4,0),"")</f>
        <v/>
      </c>
      <c r="I91" s="44" t="str">
        <f>IFERROR(VLOOKUP(B91,SD_V!B:F,4,0),"")</f>
        <v/>
      </c>
      <c r="J91" s="44" t="str">
        <f t="shared" si="11"/>
        <v/>
      </c>
      <c r="K91" s="69" t="str">
        <f>IFERROR(VLOOKUP(B91,VS_A!B:F,4,0),"")</f>
        <v/>
      </c>
      <c r="L91" s="69" t="str">
        <f>IFERROR(VLOOKUP(B91,VS_C!B:F,5,0),"")</f>
        <v/>
      </c>
      <c r="M91" s="69" t="str">
        <f>IFERROR(VLOOKUP(B91,VS_I!B:F,5,0),"")</f>
        <v/>
      </c>
      <c r="N91" s="69" t="str">
        <f>IFERROR(VLOOKUP(B91,VS_O!B:F,5,0),"")</f>
        <v/>
      </c>
      <c r="O91" s="69" t="str">
        <f t="shared" si="12"/>
        <v/>
      </c>
      <c r="P91" s="69" t="str">
        <f>IFERROR(VLOOKUP(B91,US_FP!B:F,5,0),"")</f>
        <v/>
      </c>
      <c r="Q91" s="69" t="str">
        <f>IFERROR(VLOOKUP(B91,US_FA!B:F,4,0),"")</f>
        <v/>
      </c>
      <c r="R91" s="69" t="str">
        <f>IFERROR(VLOOKUP(B91,US_E!B:F,4,0),"")</f>
        <v/>
      </c>
      <c r="S91" s="69" t="str">
        <f t="shared" si="13"/>
        <v/>
      </c>
      <c r="T91" s="69" t="str">
        <f t="shared" si="14"/>
        <v/>
      </c>
      <c r="U91" s="69" t="str">
        <f>IFERROR(VLOOKUP(B91,IS_PA!B:F,5,0),"")</f>
        <v/>
      </c>
      <c r="V91" s="69" t="str">
        <f>IFERROR(VLOOKUP(B91,IS_PD!B:F,5,0),"")</f>
        <v/>
      </c>
      <c r="W91" s="69" t="str">
        <f>IFERROR(VLOOKUP(B91,IS_PT!B:F,5,0),"")</f>
        <v/>
      </c>
      <c r="X91" s="69" t="str">
        <f>IFERROR(VLOOKUP(B91,IS_PR!B:F,5,0),"")</f>
        <v/>
      </c>
      <c r="Y91" s="69" t="str">
        <f t="shared" si="15"/>
        <v/>
      </c>
      <c r="Z91" s="69" t="str">
        <f>IFERROR(VLOOKUP(B91,VG_VF!B:F,5,0),"")</f>
        <v/>
      </c>
      <c r="AA91" s="69" t="str">
        <f>IFERROR(VLOOKUP(B91,VG_VI!B:F,5,0),"")</f>
        <v/>
      </c>
      <c r="AB91" s="69" t="str">
        <f t="shared" si="16"/>
        <v/>
      </c>
      <c r="AC91" s="69" t="str">
        <f t="shared" si="17"/>
        <v/>
      </c>
    </row>
    <row r="92" spans="1:29">
      <c r="A92" s="5"/>
      <c r="B92" s="18"/>
      <c r="D92" s="73" t="str">
        <f t="shared" si="9"/>
        <v/>
      </c>
      <c r="E92" s="74" t="str">
        <f t="shared" si="10"/>
        <v/>
      </c>
      <c r="F92" s="69" t="str">
        <f>IFERROR(VLOOKUP(B92,SD_L!B:F,5,0),"")</f>
        <v/>
      </c>
      <c r="G92" s="44" t="str">
        <f>IFERROR(VLOOKUP(B92,SD_M!B:F,4,0),"")</f>
        <v/>
      </c>
      <c r="H92" s="44" t="str">
        <f>IFERROR(VLOOKUP(B92,SD_P!B:F,4,0),"")</f>
        <v/>
      </c>
      <c r="I92" s="44" t="str">
        <f>IFERROR(VLOOKUP(B92,SD_V!B:F,4,0),"")</f>
        <v/>
      </c>
      <c r="J92" s="44" t="str">
        <f t="shared" si="11"/>
        <v/>
      </c>
      <c r="K92" s="69" t="str">
        <f>IFERROR(VLOOKUP(B92,VS_A!B:F,4,0),"")</f>
        <v/>
      </c>
      <c r="L92" s="69" t="str">
        <f>IFERROR(VLOOKUP(B92,VS_C!B:F,5,0),"")</f>
        <v/>
      </c>
      <c r="M92" s="69" t="str">
        <f>IFERROR(VLOOKUP(B92,VS_I!B:F,5,0),"")</f>
        <v/>
      </c>
      <c r="N92" s="69" t="str">
        <f>IFERROR(VLOOKUP(B92,VS_O!B:F,5,0),"")</f>
        <v/>
      </c>
      <c r="O92" s="69" t="str">
        <f t="shared" si="12"/>
        <v/>
      </c>
      <c r="P92" s="69" t="str">
        <f>IFERROR(VLOOKUP(B92,US_FP!B:F,5,0),"")</f>
        <v/>
      </c>
      <c r="Q92" s="69" t="str">
        <f>IFERROR(VLOOKUP(B92,US_FA!B:F,4,0),"")</f>
        <v/>
      </c>
      <c r="R92" s="69" t="str">
        <f>IFERROR(VLOOKUP(B92,US_E!B:F,4,0),"")</f>
        <v/>
      </c>
      <c r="S92" s="69" t="str">
        <f t="shared" si="13"/>
        <v/>
      </c>
      <c r="T92" s="69" t="str">
        <f t="shared" si="14"/>
        <v/>
      </c>
      <c r="U92" s="69" t="str">
        <f>IFERROR(VLOOKUP(B92,IS_PA!B:F,5,0),"")</f>
        <v/>
      </c>
      <c r="V92" s="69" t="str">
        <f>IFERROR(VLOOKUP(B92,IS_PD!B:F,5,0),"")</f>
        <v/>
      </c>
      <c r="W92" s="69" t="str">
        <f>IFERROR(VLOOKUP(B92,IS_PT!B:F,5,0),"")</f>
        <v/>
      </c>
      <c r="X92" s="69" t="str">
        <f>IFERROR(VLOOKUP(B92,IS_PR!B:F,5,0),"")</f>
        <v/>
      </c>
      <c r="Y92" s="69" t="str">
        <f t="shared" si="15"/>
        <v/>
      </c>
      <c r="Z92" s="69" t="str">
        <f>IFERROR(VLOOKUP(B92,VG_VF!B:F,5,0),"")</f>
        <v/>
      </c>
      <c r="AA92" s="69" t="str">
        <f>IFERROR(VLOOKUP(B92,VG_VI!B:F,5,0),"")</f>
        <v/>
      </c>
      <c r="AB92" s="69" t="str">
        <f t="shared" si="16"/>
        <v/>
      </c>
      <c r="AC92" s="69" t="str">
        <f t="shared" si="17"/>
        <v/>
      </c>
    </row>
    <row r="93" spans="1:29">
      <c r="A93" s="5"/>
      <c r="B93" s="18"/>
      <c r="D93" s="73" t="str">
        <f t="shared" si="9"/>
        <v/>
      </c>
      <c r="E93" s="74" t="str">
        <f t="shared" si="10"/>
        <v/>
      </c>
      <c r="F93" s="69" t="str">
        <f>IFERROR(VLOOKUP(B93,SD_L!B:F,5,0),"")</f>
        <v/>
      </c>
      <c r="G93" s="44" t="str">
        <f>IFERROR(VLOOKUP(B93,SD_M!B:F,4,0),"")</f>
        <v/>
      </c>
      <c r="H93" s="44" t="str">
        <f>IFERROR(VLOOKUP(B93,SD_P!B:F,4,0),"")</f>
        <v/>
      </c>
      <c r="I93" s="44" t="str">
        <f>IFERROR(VLOOKUP(B93,SD_V!B:F,4,0),"")</f>
        <v/>
      </c>
      <c r="J93" s="44" t="str">
        <f t="shared" si="11"/>
        <v/>
      </c>
      <c r="K93" s="69" t="str">
        <f>IFERROR(VLOOKUP(B93,VS_A!B:F,4,0),"")</f>
        <v/>
      </c>
      <c r="L93" s="69" t="str">
        <f>IFERROR(VLOOKUP(B93,VS_C!B:F,5,0),"")</f>
        <v/>
      </c>
      <c r="M93" s="69" t="str">
        <f>IFERROR(VLOOKUP(B93,VS_I!B:F,5,0),"")</f>
        <v/>
      </c>
      <c r="N93" s="69" t="str">
        <f>IFERROR(VLOOKUP(B93,VS_O!B:F,5,0),"")</f>
        <v/>
      </c>
      <c r="O93" s="69" t="str">
        <f t="shared" si="12"/>
        <v/>
      </c>
      <c r="P93" s="69" t="str">
        <f>IFERROR(VLOOKUP(B93,US_FP!B:F,5,0),"")</f>
        <v/>
      </c>
      <c r="Q93" s="69" t="str">
        <f>IFERROR(VLOOKUP(B93,US_FA!B:F,4,0),"")</f>
        <v/>
      </c>
      <c r="R93" s="69" t="str">
        <f>IFERROR(VLOOKUP(B93,US_E!B:F,4,0),"")</f>
        <v/>
      </c>
      <c r="S93" s="69" t="str">
        <f t="shared" si="13"/>
        <v/>
      </c>
      <c r="T93" s="69" t="str">
        <f t="shared" si="14"/>
        <v/>
      </c>
      <c r="U93" s="69" t="str">
        <f>IFERROR(VLOOKUP(B93,IS_PA!B:F,5,0),"")</f>
        <v/>
      </c>
      <c r="V93" s="69" t="str">
        <f>IFERROR(VLOOKUP(B93,IS_PD!B:F,5,0),"")</f>
        <v/>
      </c>
      <c r="W93" s="69" t="str">
        <f>IFERROR(VLOOKUP(B93,IS_PT!B:F,5,0),"")</f>
        <v/>
      </c>
      <c r="X93" s="69" t="str">
        <f>IFERROR(VLOOKUP(B93,IS_PR!B:F,5,0),"")</f>
        <v/>
      </c>
      <c r="Y93" s="69" t="str">
        <f t="shared" si="15"/>
        <v/>
      </c>
      <c r="Z93" s="69" t="str">
        <f>IFERROR(VLOOKUP(B93,VG_VF!B:F,5,0),"")</f>
        <v/>
      </c>
      <c r="AA93" s="69" t="str">
        <f>IFERROR(VLOOKUP(B93,VG_VI!B:F,5,0),"")</f>
        <v/>
      </c>
      <c r="AB93" s="69" t="str">
        <f t="shared" si="16"/>
        <v/>
      </c>
      <c r="AC93" s="69" t="str">
        <f t="shared" si="17"/>
        <v/>
      </c>
    </row>
    <row r="94" spans="1:29">
      <c r="A94" s="5"/>
      <c r="B94" s="18"/>
      <c r="D94" s="73" t="str">
        <f t="shared" si="9"/>
        <v/>
      </c>
      <c r="E94" s="74" t="str">
        <f t="shared" si="10"/>
        <v/>
      </c>
      <c r="F94" s="69" t="str">
        <f>IFERROR(VLOOKUP(B94,SD_L!B:F,5,0),"")</f>
        <v/>
      </c>
      <c r="G94" s="44" t="str">
        <f>IFERROR(VLOOKUP(B94,SD_M!B:F,4,0),"")</f>
        <v/>
      </c>
      <c r="H94" s="44" t="str">
        <f>IFERROR(VLOOKUP(B94,SD_P!B:F,4,0),"")</f>
        <v/>
      </c>
      <c r="I94" s="44" t="str">
        <f>IFERROR(VLOOKUP(B94,SD_V!B:F,4,0),"")</f>
        <v/>
      </c>
      <c r="J94" s="44" t="str">
        <f t="shared" si="11"/>
        <v/>
      </c>
      <c r="K94" s="69" t="str">
        <f>IFERROR(VLOOKUP(B94,VS_A!B:F,4,0),"")</f>
        <v/>
      </c>
      <c r="L94" s="69" t="str">
        <f>IFERROR(VLOOKUP(B94,VS_C!B:F,5,0),"")</f>
        <v/>
      </c>
      <c r="M94" s="69" t="str">
        <f>IFERROR(VLOOKUP(B94,VS_I!B:F,5,0),"")</f>
        <v/>
      </c>
      <c r="N94" s="69" t="str">
        <f>IFERROR(VLOOKUP(B94,VS_O!B:F,5,0),"")</f>
        <v/>
      </c>
      <c r="O94" s="69" t="str">
        <f t="shared" si="12"/>
        <v/>
      </c>
      <c r="P94" s="69" t="str">
        <f>IFERROR(VLOOKUP(B94,US_FP!B:F,5,0),"")</f>
        <v/>
      </c>
      <c r="Q94" s="69" t="str">
        <f>IFERROR(VLOOKUP(B94,US_FA!B:F,4,0),"")</f>
        <v/>
      </c>
      <c r="R94" s="69" t="str">
        <f>IFERROR(VLOOKUP(B94,US_E!B:F,4,0),"")</f>
        <v/>
      </c>
      <c r="S94" s="69" t="str">
        <f t="shared" si="13"/>
        <v/>
      </c>
      <c r="T94" s="69" t="str">
        <f t="shared" si="14"/>
        <v/>
      </c>
      <c r="U94" s="69" t="str">
        <f>IFERROR(VLOOKUP(B94,IS_PA!B:F,5,0),"")</f>
        <v/>
      </c>
      <c r="V94" s="69" t="str">
        <f>IFERROR(VLOOKUP(B94,IS_PD!B:F,5,0),"")</f>
        <v/>
      </c>
      <c r="W94" s="69" t="str">
        <f>IFERROR(VLOOKUP(B94,IS_PT!B:F,5,0),"")</f>
        <v/>
      </c>
      <c r="X94" s="69" t="str">
        <f>IFERROR(VLOOKUP(B94,IS_PR!B:F,5,0),"")</f>
        <v/>
      </c>
      <c r="Y94" s="69" t="str">
        <f t="shared" si="15"/>
        <v/>
      </c>
      <c r="Z94" s="69" t="str">
        <f>IFERROR(VLOOKUP(B94,VG_VF!B:F,5,0),"")</f>
        <v/>
      </c>
      <c r="AA94" s="69" t="str">
        <f>IFERROR(VLOOKUP(B94,VG_VI!B:F,5,0),"")</f>
        <v/>
      </c>
      <c r="AB94" s="69" t="str">
        <f t="shared" si="16"/>
        <v/>
      </c>
      <c r="AC94" s="69" t="str">
        <f t="shared" si="17"/>
        <v/>
      </c>
    </row>
    <row r="95" spans="1:29">
      <c r="A95" s="5"/>
      <c r="B95" s="18"/>
      <c r="D95" s="73" t="str">
        <f t="shared" si="9"/>
        <v/>
      </c>
      <c r="E95" s="74" t="str">
        <f t="shared" si="10"/>
        <v/>
      </c>
      <c r="F95" s="69" t="str">
        <f>IFERROR(VLOOKUP(B95,SD_L!B:F,5,0),"")</f>
        <v/>
      </c>
      <c r="G95" s="44" t="str">
        <f>IFERROR(VLOOKUP(B95,SD_M!B:F,4,0),"")</f>
        <v/>
      </c>
      <c r="H95" s="44" t="str">
        <f>IFERROR(VLOOKUP(B95,SD_P!B:F,4,0),"")</f>
        <v/>
      </c>
      <c r="I95" s="44" t="str">
        <f>IFERROR(VLOOKUP(B95,SD_V!B:F,4,0),"")</f>
        <v/>
      </c>
      <c r="J95" s="44" t="str">
        <f t="shared" si="11"/>
        <v/>
      </c>
      <c r="K95" s="69" t="str">
        <f>IFERROR(VLOOKUP(B95,VS_A!B:F,4,0),"")</f>
        <v/>
      </c>
      <c r="L95" s="69" t="str">
        <f>IFERROR(VLOOKUP(B95,VS_C!B:F,5,0),"")</f>
        <v/>
      </c>
      <c r="M95" s="69" t="str">
        <f>IFERROR(VLOOKUP(B95,VS_I!B:F,5,0),"")</f>
        <v/>
      </c>
      <c r="N95" s="69" t="str">
        <f>IFERROR(VLOOKUP(B95,VS_O!B:F,5,0),"")</f>
        <v/>
      </c>
      <c r="O95" s="69" t="str">
        <f t="shared" si="12"/>
        <v/>
      </c>
      <c r="P95" s="69" t="str">
        <f>IFERROR(VLOOKUP(B95,US_FP!B:F,5,0),"")</f>
        <v/>
      </c>
      <c r="Q95" s="69" t="str">
        <f>IFERROR(VLOOKUP(B95,US_FA!B:F,4,0),"")</f>
        <v/>
      </c>
      <c r="R95" s="69" t="str">
        <f>IFERROR(VLOOKUP(B95,US_E!B:F,4,0),"")</f>
        <v/>
      </c>
      <c r="S95" s="69" t="str">
        <f t="shared" si="13"/>
        <v/>
      </c>
      <c r="T95" s="69" t="str">
        <f t="shared" si="14"/>
        <v/>
      </c>
      <c r="U95" s="69" t="str">
        <f>IFERROR(VLOOKUP(B95,IS_PA!B:F,5,0),"")</f>
        <v/>
      </c>
      <c r="V95" s="69" t="str">
        <f>IFERROR(VLOOKUP(B95,IS_PD!B:F,5,0),"")</f>
        <v/>
      </c>
      <c r="W95" s="69" t="str">
        <f>IFERROR(VLOOKUP(B95,IS_PT!B:F,5,0),"")</f>
        <v/>
      </c>
      <c r="X95" s="69" t="str">
        <f>IFERROR(VLOOKUP(B95,IS_PR!B:F,5,0),"")</f>
        <v/>
      </c>
      <c r="Y95" s="69" t="str">
        <f t="shared" si="15"/>
        <v/>
      </c>
      <c r="Z95" s="69" t="str">
        <f>IFERROR(VLOOKUP(B95,VG_VF!B:F,5,0),"")</f>
        <v/>
      </c>
      <c r="AA95" s="69" t="str">
        <f>IFERROR(VLOOKUP(B95,VG_VI!B:F,5,0),"")</f>
        <v/>
      </c>
      <c r="AB95" s="69" t="str">
        <f t="shared" si="16"/>
        <v/>
      </c>
      <c r="AC95" s="69" t="str">
        <f t="shared" si="17"/>
        <v/>
      </c>
    </row>
    <row r="96" spans="1:29">
      <c r="A96" s="5"/>
      <c r="B96" s="18"/>
      <c r="D96" s="73" t="str">
        <f t="shared" si="9"/>
        <v/>
      </c>
      <c r="E96" s="74" t="str">
        <f t="shared" si="10"/>
        <v/>
      </c>
      <c r="F96" s="69" t="str">
        <f>IFERROR(VLOOKUP(B96,SD_L!B:F,5,0),"")</f>
        <v/>
      </c>
      <c r="G96" s="44" t="str">
        <f>IFERROR(VLOOKUP(B96,SD_M!B:F,4,0),"")</f>
        <v/>
      </c>
      <c r="H96" s="44" t="str">
        <f>IFERROR(VLOOKUP(B96,SD_P!B:F,4,0),"")</f>
        <v/>
      </c>
      <c r="I96" s="44" t="str">
        <f>IFERROR(VLOOKUP(B96,SD_V!B:F,4,0),"")</f>
        <v/>
      </c>
      <c r="J96" s="44" t="str">
        <f t="shared" si="11"/>
        <v/>
      </c>
      <c r="K96" s="69" t="str">
        <f>IFERROR(VLOOKUP(B96,VS_A!B:F,4,0),"")</f>
        <v/>
      </c>
      <c r="L96" s="69" t="str">
        <f>IFERROR(VLOOKUP(B96,VS_C!B:F,5,0),"")</f>
        <v/>
      </c>
      <c r="M96" s="69" t="str">
        <f>IFERROR(VLOOKUP(B96,VS_I!B:F,5,0),"")</f>
        <v/>
      </c>
      <c r="N96" s="69" t="str">
        <f>IFERROR(VLOOKUP(B96,VS_O!B:F,5,0),"")</f>
        <v/>
      </c>
      <c r="O96" s="69" t="str">
        <f t="shared" si="12"/>
        <v/>
      </c>
      <c r="P96" s="69" t="str">
        <f>IFERROR(VLOOKUP(B96,US_FP!B:F,5,0),"")</f>
        <v/>
      </c>
      <c r="Q96" s="69" t="str">
        <f>IFERROR(VLOOKUP(B96,US_FA!B:F,4,0),"")</f>
        <v/>
      </c>
      <c r="R96" s="69" t="str">
        <f>IFERROR(VLOOKUP(B96,US_E!B:F,4,0),"")</f>
        <v/>
      </c>
      <c r="S96" s="69" t="str">
        <f t="shared" si="13"/>
        <v/>
      </c>
      <c r="T96" s="69" t="str">
        <f t="shared" si="14"/>
        <v/>
      </c>
      <c r="U96" s="69" t="str">
        <f>IFERROR(VLOOKUP(B96,IS_PA!B:F,5,0),"")</f>
        <v/>
      </c>
      <c r="V96" s="69" t="str">
        <f>IFERROR(VLOOKUP(B96,IS_PD!B:F,5,0),"")</f>
        <v/>
      </c>
      <c r="W96" s="69" t="str">
        <f>IFERROR(VLOOKUP(B96,IS_PT!B:F,5,0),"")</f>
        <v/>
      </c>
      <c r="X96" s="69" t="str">
        <f>IFERROR(VLOOKUP(B96,IS_PR!B:F,5,0),"")</f>
        <v/>
      </c>
      <c r="Y96" s="69" t="str">
        <f t="shared" si="15"/>
        <v/>
      </c>
      <c r="Z96" s="69" t="str">
        <f>IFERROR(VLOOKUP(B96,VG_VF!B:F,5,0),"")</f>
        <v/>
      </c>
      <c r="AA96" s="69" t="str">
        <f>IFERROR(VLOOKUP(B96,VG_VI!B:F,5,0),"")</f>
        <v/>
      </c>
      <c r="AB96" s="69" t="str">
        <f t="shared" si="16"/>
        <v/>
      </c>
      <c r="AC96" s="69" t="str">
        <f t="shared" si="17"/>
        <v/>
      </c>
    </row>
    <row r="97" spans="1:29">
      <c r="A97" s="5"/>
      <c r="B97" s="18"/>
      <c r="D97" s="73" t="str">
        <f t="shared" si="9"/>
        <v/>
      </c>
      <c r="E97" s="74" t="str">
        <f t="shared" si="10"/>
        <v/>
      </c>
      <c r="F97" s="69" t="str">
        <f>IFERROR(VLOOKUP(B97,SD_L!B:F,5,0),"")</f>
        <v/>
      </c>
      <c r="G97" s="44" t="str">
        <f>IFERROR(VLOOKUP(B97,SD_M!B:F,4,0),"")</f>
        <v/>
      </c>
      <c r="H97" s="44" t="str">
        <f>IFERROR(VLOOKUP(B97,SD_P!B:F,4,0),"")</f>
        <v/>
      </c>
      <c r="I97" s="44" t="str">
        <f>IFERROR(VLOOKUP(B97,SD_V!B:F,4,0),"")</f>
        <v/>
      </c>
      <c r="J97" s="44" t="str">
        <f t="shared" si="11"/>
        <v/>
      </c>
      <c r="K97" s="69" t="str">
        <f>IFERROR(VLOOKUP(B97,VS_A!B:F,4,0),"")</f>
        <v/>
      </c>
      <c r="L97" s="69" t="str">
        <f>IFERROR(VLOOKUP(B97,VS_C!B:F,5,0),"")</f>
        <v/>
      </c>
      <c r="M97" s="69" t="str">
        <f>IFERROR(VLOOKUP(B97,VS_I!B:F,5,0),"")</f>
        <v/>
      </c>
      <c r="N97" s="69" t="str">
        <f>IFERROR(VLOOKUP(B97,VS_O!B:F,5,0),"")</f>
        <v/>
      </c>
      <c r="O97" s="69" t="str">
        <f t="shared" si="12"/>
        <v/>
      </c>
      <c r="P97" s="69" t="str">
        <f>IFERROR(VLOOKUP(B97,US_FP!B:F,5,0),"")</f>
        <v/>
      </c>
      <c r="Q97" s="69" t="str">
        <f>IFERROR(VLOOKUP(B97,US_FA!B:F,4,0),"")</f>
        <v/>
      </c>
      <c r="R97" s="69" t="str">
        <f>IFERROR(VLOOKUP(B97,US_E!B:F,4,0),"")</f>
        <v/>
      </c>
      <c r="S97" s="69" t="str">
        <f t="shared" si="13"/>
        <v/>
      </c>
      <c r="T97" s="69" t="str">
        <f t="shared" si="14"/>
        <v/>
      </c>
      <c r="U97" s="69" t="str">
        <f>IFERROR(VLOOKUP(B97,IS_PA!B:F,5,0),"")</f>
        <v/>
      </c>
      <c r="V97" s="69" t="str">
        <f>IFERROR(VLOOKUP(B97,IS_PD!B:F,5,0),"")</f>
        <v/>
      </c>
      <c r="W97" s="69" t="str">
        <f>IFERROR(VLOOKUP(B97,IS_PT!B:F,5,0),"")</f>
        <v/>
      </c>
      <c r="X97" s="69" t="str">
        <f>IFERROR(VLOOKUP(B97,IS_PR!B:F,5,0),"")</f>
        <v/>
      </c>
      <c r="Y97" s="69" t="str">
        <f t="shared" si="15"/>
        <v/>
      </c>
      <c r="Z97" s="69" t="str">
        <f>IFERROR(VLOOKUP(B97,VG_VF!B:F,5,0),"")</f>
        <v/>
      </c>
      <c r="AA97" s="69" t="str">
        <f>IFERROR(VLOOKUP(B97,VG_VI!B:F,5,0),"")</f>
        <v/>
      </c>
      <c r="AB97" s="69" t="str">
        <f t="shared" si="16"/>
        <v/>
      </c>
      <c r="AC97" s="69" t="str">
        <f t="shared" si="17"/>
        <v/>
      </c>
    </row>
    <row r="98" spans="1:29">
      <c r="A98" s="5"/>
      <c r="B98" s="18"/>
      <c r="D98" s="73" t="str">
        <f t="shared" si="9"/>
        <v/>
      </c>
      <c r="E98" s="74" t="str">
        <f t="shared" si="10"/>
        <v/>
      </c>
      <c r="F98" s="69" t="str">
        <f>IFERROR(VLOOKUP(B98,SD_L!B:F,5,0),"")</f>
        <v/>
      </c>
      <c r="G98" s="44" t="str">
        <f>IFERROR(VLOOKUP(B98,SD_M!B:F,4,0),"")</f>
        <v/>
      </c>
      <c r="H98" s="44" t="str">
        <f>IFERROR(VLOOKUP(B98,SD_P!B:F,4,0),"")</f>
        <v/>
      </c>
      <c r="I98" s="44" t="str">
        <f>IFERROR(VLOOKUP(B98,SD_V!B:F,4,0),"")</f>
        <v/>
      </c>
      <c r="J98" s="44" t="str">
        <f t="shared" si="11"/>
        <v/>
      </c>
      <c r="K98" s="69" t="str">
        <f>IFERROR(VLOOKUP(B98,VS_A!B:F,4,0),"")</f>
        <v/>
      </c>
      <c r="L98" s="69" t="str">
        <f>IFERROR(VLOOKUP(B98,VS_C!B:F,5,0),"")</f>
        <v/>
      </c>
      <c r="M98" s="69" t="str">
        <f>IFERROR(VLOOKUP(B98,VS_I!B:F,5,0),"")</f>
        <v/>
      </c>
      <c r="N98" s="69" t="str">
        <f>IFERROR(VLOOKUP(B98,VS_O!B:F,5,0),"")</f>
        <v/>
      </c>
      <c r="O98" s="69" t="str">
        <f t="shared" si="12"/>
        <v/>
      </c>
      <c r="P98" s="69" t="str">
        <f>IFERROR(VLOOKUP(B98,US_FP!B:F,5,0),"")</f>
        <v/>
      </c>
      <c r="Q98" s="69" t="str">
        <f>IFERROR(VLOOKUP(B98,US_FA!B:F,4,0),"")</f>
        <v/>
      </c>
      <c r="R98" s="69" t="str">
        <f>IFERROR(VLOOKUP(B98,US_E!B:F,4,0),"")</f>
        <v/>
      </c>
      <c r="S98" s="69" t="str">
        <f t="shared" si="13"/>
        <v/>
      </c>
      <c r="T98" s="69" t="str">
        <f t="shared" si="14"/>
        <v/>
      </c>
      <c r="U98" s="69" t="str">
        <f>IFERROR(VLOOKUP(B98,IS_PA!B:F,5,0),"")</f>
        <v/>
      </c>
      <c r="V98" s="69" t="str">
        <f>IFERROR(VLOOKUP(B98,IS_PD!B:F,5,0),"")</f>
        <v/>
      </c>
      <c r="W98" s="69" t="str">
        <f>IFERROR(VLOOKUP(B98,IS_PT!B:F,5,0),"")</f>
        <v/>
      </c>
      <c r="X98" s="69" t="str">
        <f>IFERROR(VLOOKUP(B98,IS_PR!B:F,5,0),"")</f>
        <v/>
      </c>
      <c r="Y98" s="69" t="str">
        <f t="shared" si="15"/>
        <v/>
      </c>
      <c r="Z98" s="69" t="str">
        <f>IFERROR(VLOOKUP(B98,VG_VF!B:F,5,0),"")</f>
        <v/>
      </c>
      <c r="AA98" s="69" t="str">
        <f>IFERROR(VLOOKUP(B98,VG_VI!B:F,5,0),"")</f>
        <v/>
      </c>
      <c r="AB98" s="69" t="str">
        <f t="shared" si="16"/>
        <v/>
      </c>
      <c r="AC98" s="69" t="str">
        <f t="shared" si="17"/>
        <v/>
      </c>
    </row>
    <row r="99" spans="1:29">
      <c r="A99" s="5"/>
      <c r="B99" s="18"/>
      <c r="D99" s="73" t="str">
        <f t="shared" si="9"/>
        <v/>
      </c>
      <c r="E99" s="74" t="str">
        <f t="shared" si="10"/>
        <v/>
      </c>
      <c r="F99" s="69" t="str">
        <f>IFERROR(VLOOKUP(B99,SD_L!B:F,5,0),"")</f>
        <v/>
      </c>
      <c r="G99" s="44" t="str">
        <f>IFERROR(VLOOKUP(B99,SD_M!B:F,4,0),"")</f>
        <v/>
      </c>
      <c r="H99" s="44" t="str">
        <f>IFERROR(VLOOKUP(B99,SD_P!B:F,4,0),"")</f>
        <v/>
      </c>
      <c r="I99" s="44" t="str">
        <f>IFERROR(VLOOKUP(B99,SD_V!B:F,4,0),"")</f>
        <v/>
      </c>
      <c r="J99" s="44" t="str">
        <f t="shared" si="11"/>
        <v/>
      </c>
      <c r="K99" s="69" t="str">
        <f>IFERROR(VLOOKUP(B99,VS_A!B:F,4,0),"")</f>
        <v/>
      </c>
      <c r="L99" s="69" t="str">
        <f>IFERROR(VLOOKUP(B99,VS_C!B:F,5,0),"")</f>
        <v/>
      </c>
      <c r="M99" s="69" t="str">
        <f>IFERROR(VLOOKUP(B99,VS_I!B:F,5,0),"")</f>
        <v/>
      </c>
      <c r="N99" s="69" t="str">
        <f>IFERROR(VLOOKUP(B99,VS_O!B:F,5,0),"")</f>
        <v/>
      </c>
      <c r="O99" s="69" t="str">
        <f t="shared" si="12"/>
        <v/>
      </c>
      <c r="P99" s="69" t="str">
        <f>IFERROR(VLOOKUP(B99,US_FP!B:F,5,0),"")</f>
        <v/>
      </c>
      <c r="Q99" s="69" t="str">
        <f>IFERROR(VLOOKUP(B99,US_FA!B:F,4,0),"")</f>
        <v/>
      </c>
      <c r="R99" s="69" t="str">
        <f>IFERROR(VLOOKUP(B99,US_E!B:F,4,0),"")</f>
        <v/>
      </c>
      <c r="S99" s="69" t="str">
        <f t="shared" si="13"/>
        <v/>
      </c>
      <c r="T99" s="69" t="str">
        <f t="shared" si="14"/>
        <v/>
      </c>
      <c r="U99" s="69" t="str">
        <f>IFERROR(VLOOKUP(B99,IS_PA!B:F,5,0),"")</f>
        <v/>
      </c>
      <c r="V99" s="69" t="str">
        <f>IFERROR(VLOOKUP(B99,IS_PD!B:F,5,0),"")</f>
        <v/>
      </c>
      <c r="W99" s="69" t="str">
        <f>IFERROR(VLOOKUP(B99,IS_PT!B:F,5,0),"")</f>
        <v/>
      </c>
      <c r="X99" s="69" t="str">
        <f>IFERROR(VLOOKUP(B99,IS_PR!B:F,5,0),"")</f>
        <v/>
      </c>
      <c r="Y99" s="69" t="str">
        <f t="shared" si="15"/>
        <v/>
      </c>
      <c r="Z99" s="69" t="str">
        <f>IFERROR(VLOOKUP(B99,VG_VF!B:F,5,0),"")</f>
        <v/>
      </c>
      <c r="AA99" s="69" t="str">
        <f>IFERROR(VLOOKUP(B99,VG_VI!B:F,5,0),"")</f>
        <v/>
      </c>
      <c r="AB99" s="69" t="str">
        <f t="shared" si="16"/>
        <v/>
      </c>
      <c r="AC99" s="69" t="str">
        <f t="shared" si="17"/>
        <v/>
      </c>
    </row>
    <row r="100" spans="1:29">
      <c r="A100" s="5"/>
      <c r="B100" s="18"/>
      <c r="D100" s="73" t="str">
        <f t="shared" si="9"/>
        <v/>
      </c>
      <c r="E100" s="74" t="str">
        <f t="shared" si="10"/>
        <v/>
      </c>
      <c r="F100" s="69" t="str">
        <f>IFERROR(VLOOKUP(B100,SD_L!B:F,5,0),"")</f>
        <v/>
      </c>
      <c r="G100" s="44" t="str">
        <f>IFERROR(VLOOKUP(B100,SD_M!B:F,4,0),"")</f>
        <v/>
      </c>
      <c r="H100" s="44" t="str">
        <f>IFERROR(VLOOKUP(B100,SD_P!B:F,4,0),"")</f>
        <v/>
      </c>
      <c r="I100" s="44" t="str">
        <f>IFERROR(VLOOKUP(B100,SD_V!B:F,4,0),"")</f>
        <v/>
      </c>
      <c r="J100" s="44" t="str">
        <f t="shared" si="11"/>
        <v/>
      </c>
      <c r="K100" s="69" t="str">
        <f>IFERROR(VLOOKUP(B100,VS_A!B:F,4,0),"")</f>
        <v/>
      </c>
      <c r="L100" s="69" t="str">
        <f>IFERROR(VLOOKUP(B100,VS_C!B:F,5,0),"")</f>
        <v/>
      </c>
      <c r="M100" s="69" t="str">
        <f>IFERROR(VLOOKUP(B100,VS_I!B:F,5,0),"")</f>
        <v/>
      </c>
      <c r="N100" s="69" t="str">
        <f>IFERROR(VLOOKUP(B100,VS_O!B:F,5,0),"")</f>
        <v/>
      </c>
      <c r="O100" s="69" t="str">
        <f t="shared" si="12"/>
        <v/>
      </c>
      <c r="P100" s="69" t="str">
        <f>IFERROR(VLOOKUP(B100,US_FP!B:F,5,0),"")</f>
        <v/>
      </c>
      <c r="Q100" s="69" t="str">
        <f>IFERROR(VLOOKUP(B100,US_FA!B:F,4,0),"")</f>
        <v/>
      </c>
      <c r="R100" s="69" t="str">
        <f>IFERROR(VLOOKUP(B100,US_E!B:F,4,0),"")</f>
        <v/>
      </c>
      <c r="S100" s="69" t="str">
        <f t="shared" si="13"/>
        <v/>
      </c>
      <c r="T100" s="69" t="str">
        <f t="shared" si="14"/>
        <v/>
      </c>
      <c r="U100" s="69" t="str">
        <f>IFERROR(VLOOKUP(B100,IS_PA!B:F,5,0),"")</f>
        <v/>
      </c>
      <c r="V100" s="69" t="str">
        <f>IFERROR(VLOOKUP(B100,IS_PD!B:F,5,0),"")</f>
        <v/>
      </c>
      <c r="W100" s="69" t="str">
        <f>IFERROR(VLOOKUP(B100,IS_PT!B:F,5,0),"")</f>
        <v/>
      </c>
      <c r="X100" s="69" t="str">
        <f>IFERROR(VLOOKUP(B100,IS_PR!B:F,5,0),"")</f>
        <v/>
      </c>
      <c r="Y100" s="69" t="str">
        <f t="shared" si="15"/>
        <v/>
      </c>
      <c r="Z100" s="69" t="str">
        <f>IFERROR(VLOOKUP(B100,VG_VF!B:F,5,0),"")</f>
        <v/>
      </c>
      <c r="AA100" s="69" t="str">
        <f>IFERROR(VLOOKUP(B100,VG_VI!B:F,5,0),"")</f>
        <v/>
      </c>
      <c r="AB100" s="69" t="str">
        <f t="shared" si="16"/>
        <v/>
      </c>
      <c r="AC100" s="69" t="str">
        <f t="shared" si="17"/>
        <v/>
      </c>
    </row>
  </sheetData>
  <mergeCells count="34">
    <mergeCell ref="S5:S6"/>
    <mergeCell ref="T5:T6"/>
    <mergeCell ref="AC5:AC6"/>
    <mergeCell ref="AB5:AB6"/>
    <mergeCell ref="D2:AC2"/>
    <mergeCell ref="D3:E3"/>
    <mergeCell ref="F3:AC3"/>
    <mergeCell ref="F5:F6"/>
    <mergeCell ref="G5:G6"/>
    <mergeCell ref="H5:H6"/>
    <mergeCell ref="I5:I6"/>
    <mergeCell ref="J5:J6"/>
    <mergeCell ref="D4:D6"/>
    <mergeCell ref="E4:E6"/>
    <mergeCell ref="F4:I4"/>
    <mergeCell ref="U5:U6"/>
    <mergeCell ref="P4:R4"/>
    <mergeCell ref="K4:N4"/>
    <mergeCell ref="K5:K6"/>
    <mergeCell ref="P5:P6"/>
    <mergeCell ref="Q5:Q6"/>
    <mergeCell ref="R5:R6"/>
    <mergeCell ref="L5:L6"/>
    <mergeCell ref="M5:M6"/>
    <mergeCell ref="N5:N6"/>
    <mergeCell ref="O5:O6"/>
    <mergeCell ref="U4:X4"/>
    <mergeCell ref="Z4:AA4"/>
    <mergeCell ref="V5:V6"/>
    <mergeCell ref="W5:W6"/>
    <mergeCell ref="X5:X6"/>
    <mergeCell ref="Y5:Y6"/>
    <mergeCell ref="Z5:Z6"/>
    <mergeCell ref="AA5:AA6"/>
  </mergeCells>
  <conditionalFormatting sqref="E7:E100">
    <cfRule type="containsBlanks" dxfId="83" priority="7" stopIfTrue="1">
      <formula>LEN(TRIM(E7))=0</formula>
    </cfRule>
  </conditionalFormatting>
  <conditionalFormatting sqref="D7:D100">
    <cfRule type="containsBlanks" dxfId="82" priority="1" stopIfTrue="1">
      <formula>LEN(TRIM(D7))=0</formula>
    </cfRule>
    <cfRule type="cellIs" dxfId="81" priority="2" stopIfTrue="1" operator="greaterThanOrEqual">
      <formula>0.8</formula>
    </cfRule>
    <cfRule type="cellIs" dxfId="80" priority="3" stopIfTrue="1" operator="greaterThanOrEqual">
      <formula>0.6</formula>
    </cfRule>
    <cfRule type="cellIs" dxfId="79" priority="4" stopIfTrue="1" operator="greaterThanOrEqual">
      <formula>0.4</formula>
    </cfRule>
    <cfRule type="cellIs" dxfId="78" priority="5" stopIfTrue="1" operator="greaterThanOrEqual">
      <formula>0.2</formula>
    </cfRule>
    <cfRule type="cellIs" dxfId="77" priority="6" stopIfTrue="1" operator="greaterThanOrEqual">
      <formula>0</formula>
    </cfRule>
  </conditionalFormatting>
  <conditionalFormatting sqref="F7:AC100">
    <cfRule type="containsBlanks" dxfId="76" priority="13" stopIfTrue="1">
      <formula>LEN(TRIM(F7))=0</formula>
    </cfRule>
    <cfRule type="cellIs" dxfId="75" priority="14" stopIfTrue="1" operator="equal">
      <formula>0</formula>
    </cfRule>
    <cfRule type="cellIs" dxfId="74" priority="15" stopIfTrue="1" operator="equal">
      <formula>1</formula>
    </cfRule>
    <cfRule type="cellIs" dxfId="73" priority="16" operator="between">
      <formula>0</formula>
      <formula>1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8" stopIfTrue="1" operator="containsText" id="{94425B22-A514-4795-AC85-B972D7589598}">
            <xm:f>NOT(ISERROR(SEARCH("Ótima",E7)))</xm:f>
            <xm:f>"Ótima"</xm:f>
            <x14:dxf>
              <fill>
                <patternFill>
                  <bgColor rgb="FF00FF99"/>
                </patternFill>
              </fill>
            </x14:dxf>
          </x14:cfRule>
          <x14:cfRule type="containsText" priority="9" stopIfTrue="1" operator="containsText" id="{0DA80954-B128-4364-BEEE-789DCABDF0BF}">
            <xm:f>NOT(ISERROR(SEARCH("Boa",E7)))</xm:f>
            <xm:f>"Boa"</xm:f>
            <x14:dxf>
              <fill>
                <patternFill>
                  <bgColor rgb="FFCCFFCC"/>
                </patternFill>
              </fill>
            </x14:dxf>
          </x14:cfRule>
          <x14:cfRule type="containsText" priority="10" stopIfTrue="1" operator="containsText" id="{F339F085-A713-4208-977B-F25F9F3C4A2A}">
            <xm:f>NOT(ISERROR(SEARCH("Regular",E7)))</xm:f>
            <xm:f>"Regular"</xm:f>
            <x14:dxf>
              <fill>
                <patternFill>
                  <bgColor rgb="FFFFFF99"/>
                </patternFill>
              </fill>
            </x14:dxf>
          </x14:cfRule>
          <x14:cfRule type="containsText" priority="11" stopIfTrue="1" operator="containsText" id="{15DA48C0-944E-4205-82B5-F639EBF741A9}">
            <xm:f>NOT(ISERROR(SEARCH("Ruim",E7)))</xm:f>
            <xm:f>"Ruim"</xm:f>
            <x14:dxf>
              <fill>
                <patternFill>
                  <bgColor theme="7" tint="0.59996337778862885"/>
                </patternFill>
              </fill>
            </x14:dxf>
          </x14:cfRule>
          <x14:cfRule type="containsText" priority="12" stopIfTrue="1" operator="containsText" id="{2D8D05BE-37F0-4C77-B557-371F3B1D044D}">
            <xm:f>NOT(ISERROR(SEARCH("Péssima",E7)))</xm:f>
            <xm:f>"Péssima"</xm:f>
            <x14:dxf>
              <fill>
                <patternFill>
                  <bgColor rgb="FFFFCCCC"/>
                </patternFill>
              </fill>
            </x14:dxf>
          </x14:cfRule>
          <xm:sqref>E7:E100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C86AD-52E3-46FC-AFEB-13C6195A0FE2}">
  <sheetPr>
    <tabColor rgb="FFFFFF66"/>
  </sheetPr>
  <dimension ref="A1:M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customWidth="1"/>
    <col min="2" max="2" width="20.77734375" customWidth="1"/>
    <col min="3" max="3" width="21.88671875" customWidth="1"/>
    <col min="4" max="4" width="11" customWidth="1"/>
    <col min="5" max="5" width="20.6640625" customWidth="1"/>
    <col min="6" max="6" width="12.33203125" customWidth="1"/>
  </cols>
  <sheetData>
    <row r="1" spans="1:13" ht="15" thickBot="1">
      <c r="A1" s="5"/>
      <c r="B1" s="24" t="s">
        <v>14</v>
      </c>
      <c r="C1" s="5"/>
      <c r="D1" s="5"/>
      <c r="E1" s="5"/>
      <c r="F1" s="5"/>
    </row>
    <row r="2" spans="1:13" ht="17.399999999999999">
      <c r="A2" s="5"/>
      <c r="B2" s="26" t="s">
        <v>15</v>
      </c>
      <c r="C2" s="32" t="s">
        <v>16</v>
      </c>
      <c r="D2" s="11"/>
      <c r="E2" s="11"/>
      <c r="F2" s="12"/>
    </row>
    <row r="3" spans="1:13" ht="17.399999999999999">
      <c r="A3" s="5"/>
      <c r="B3" s="22" t="s">
        <v>0</v>
      </c>
      <c r="C3" s="3" t="s">
        <v>3</v>
      </c>
      <c r="D3" s="1"/>
      <c r="E3" s="1"/>
      <c r="F3" s="23"/>
    </row>
    <row r="4" spans="1:13" ht="17.399999999999999">
      <c r="A4" s="5"/>
      <c r="B4" s="22" t="s">
        <v>2</v>
      </c>
      <c r="C4" s="3" t="s">
        <v>1</v>
      </c>
      <c r="D4" s="1"/>
      <c r="E4" s="1"/>
      <c r="F4" s="13"/>
    </row>
    <row r="5" spans="1:13">
      <c r="A5" s="5"/>
      <c r="B5" s="14" t="s">
        <v>4</v>
      </c>
      <c r="C5" s="7" t="s">
        <v>4</v>
      </c>
      <c r="D5" s="7"/>
      <c r="E5" s="7"/>
      <c r="F5" s="15" t="s">
        <v>11</v>
      </c>
      <c r="H5" s="4"/>
      <c r="I5" s="4"/>
      <c r="J5" s="4"/>
      <c r="K5" s="4"/>
      <c r="L5" s="4"/>
      <c r="M5" s="4"/>
    </row>
    <row r="6" spans="1:13" ht="16.2" customHeight="1">
      <c r="A6" s="5"/>
      <c r="B6" s="16" t="s">
        <v>9</v>
      </c>
      <c r="C6" s="8" t="s">
        <v>10</v>
      </c>
      <c r="D6" s="8"/>
      <c r="E6" s="8"/>
      <c r="F6" s="17" t="s">
        <v>12</v>
      </c>
      <c r="H6" s="4"/>
      <c r="I6" s="4"/>
      <c r="J6" s="4"/>
      <c r="K6" s="4"/>
      <c r="L6" s="4"/>
      <c r="M6" s="4"/>
    </row>
    <row r="7" spans="1:13">
      <c r="A7" s="5"/>
      <c r="B7" s="18" t="s">
        <v>222</v>
      </c>
      <c r="C7" s="99" t="s">
        <v>18</v>
      </c>
      <c r="D7" s="9"/>
      <c r="E7" s="9"/>
      <c r="F7" s="41">
        <f>IF(C7="Condição de seguridade",1,(IF(C7="Condição de inseguridade",0,(IF(C7="Condição intermediária",0.58,"")))))</f>
        <v>1</v>
      </c>
      <c r="H7" s="4"/>
      <c r="I7" s="4"/>
      <c r="J7" s="4"/>
      <c r="K7" s="4"/>
      <c r="L7" s="4"/>
      <c r="M7" s="4"/>
    </row>
    <row r="8" spans="1:13" ht="15" customHeight="1">
      <c r="A8" s="5"/>
      <c r="B8" s="18" t="s">
        <v>223</v>
      </c>
      <c r="C8" s="6" t="s">
        <v>20</v>
      </c>
      <c r="D8" s="9"/>
      <c r="E8" s="9"/>
      <c r="F8" s="41">
        <f t="shared" ref="F8:F71" si="0">IF(C8="Condição de seguridade",1,(IF(C8="Condição de inseguridade",0,(IF(C8="Condição intermediária",0.58,"")))))</f>
        <v>0.57999999999999996</v>
      </c>
      <c r="H8" s="4"/>
      <c r="I8" s="4"/>
      <c r="J8" s="10"/>
      <c r="K8" s="4"/>
      <c r="L8" s="4"/>
      <c r="M8" s="4"/>
    </row>
    <row r="9" spans="1:13">
      <c r="A9" s="5"/>
      <c r="B9" s="18" t="s">
        <v>224</v>
      </c>
      <c r="C9" s="6" t="s">
        <v>13</v>
      </c>
      <c r="D9" s="9"/>
      <c r="E9" s="9"/>
      <c r="F9" s="41">
        <f t="shared" si="0"/>
        <v>0</v>
      </c>
      <c r="H9" s="4"/>
      <c r="I9" s="4"/>
      <c r="J9" s="4"/>
      <c r="K9" s="4"/>
      <c r="L9" s="4"/>
      <c r="M9" s="4"/>
    </row>
    <row r="10" spans="1:13">
      <c r="A10" s="5"/>
      <c r="B10" s="18"/>
      <c r="C10" s="6"/>
      <c r="D10" s="9"/>
      <c r="E10" s="9"/>
      <c r="F10" s="41" t="str">
        <f t="shared" si="0"/>
        <v/>
      </c>
      <c r="H10" s="4"/>
      <c r="I10" s="4"/>
      <c r="J10" s="4"/>
      <c r="K10" s="4"/>
      <c r="L10" s="4"/>
      <c r="M10" s="4"/>
    </row>
    <row r="11" spans="1:13">
      <c r="A11" s="5"/>
      <c r="B11" s="18"/>
      <c r="C11" s="6"/>
      <c r="D11" s="9"/>
      <c r="E11" s="9"/>
      <c r="F11" s="41" t="str">
        <f t="shared" si="0"/>
        <v/>
      </c>
      <c r="H11" s="4"/>
      <c r="I11" s="4"/>
      <c r="J11" s="4"/>
      <c r="K11" s="4"/>
      <c r="L11" s="4"/>
      <c r="M11" s="4"/>
    </row>
    <row r="12" spans="1:13">
      <c r="A12" s="5"/>
      <c r="B12" s="18"/>
      <c r="C12" s="6"/>
      <c r="D12" s="9"/>
      <c r="E12" s="9"/>
      <c r="F12" s="41" t="str">
        <f t="shared" si="0"/>
        <v/>
      </c>
      <c r="H12" s="4"/>
      <c r="I12" s="4"/>
      <c r="J12" s="4"/>
      <c r="K12" s="4"/>
      <c r="L12" s="4"/>
      <c r="M12" s="4"/>
    </row>
    <row r="13" spans="1:13">
      <c r="A13" s="5"/>
      <c r="B13" s="18"/>
      <c r="C13" s="6"/>
      <c r="D13" s="9"/>
      <c r="E13" s="9"/>
      <c r="F13" s="41" t="str">
        <f t="shared" si="0"/>
        <v/>
      </c>
      <c r="H13" s="4"/>
      <c r="I13" s="4"/>
      <c r="J13" s="4"/>
      <c r="K13" s="4"/>
      <c r="L13" s="4"/>
      <c r="M13" s="4"/>
    </row>
    <row r="14" spans="1:13">
      <c r="A14" s="5"/>
      <c r="B14" s="18"/>
      <c r="C14" s="6"/>
      <c r="D14" s="9"/>
      <c r="E14" s="9"/>
      <c r="F14" s="41" t="str">
        <f t="shared" si="0"/>
        <v/>
      </c>
      <c r="H14" s="4"/>
      <c r="I14" s="4"/>
      <c r="J14" s="4"/>
      <c r="K14" s="4"/>
      <c r="L14" s="4"/>
      <c r="M14" s="4"/>
    </row>
    <row r="15" spans="1:13">
      <c r="A15" s="5"/>
      <c r="B15" s="18"/>
      <c r="C15" s="6"/>
      <c r="D15" s="9"/>
      <c r="E15" s="9"/>
      <c r="F15" s="41" t="str">
        <f t="shared" si="0"/>
        <v/>
      </c>
      <c r="H15" s="4"/>
      <c r="I15" s="4"/>
      <c r="J15" s="4"/>
      <c r="K15" s="4"/>
      <c r="L15" s="4"/>
      <c r="M15" s="4"/>
    </row>
    <row r="16" spans="1:13">
      <c r="A16" s="5"/>
      <c r="B16" s="18"/>
      <c r="C16" s="6"/>
      <c r="D16" s="9"/>
      <c r="E16" s="9"/>
      <c r="F16" s="41" t="str">
        <f t="shared" si="0"/>
        <v/>
      </c>
    </row>
    <row r="17" spans="1:6">
      <c r="A17" s="5"/>
      <c r="B17" s="18"/>
      <c r="C17" s="6"/>
      <c r="D17" s="9"/>
      <c r="E17" s="9"/>
      <c r="F17" s="41" t="str">
        <f t="shared" si="0"/>
        <v/>
      </c>
    </row>
    <row r="18" spans="1:6">
      <c r="A18" s="5"/>
      <c r="B18" s="18"/>
      <c r="C18" s="6"/>
      <c r="D18" s="9"/>
      <c r="E18" s="9"/>
      <c r="F18" s="41" t="str">
        <f t="shared" si="0"/>
        <v/>
      </c>
    </row>
    <row r="19" spans="1:6">
      <c r="A19" s="5"/>
      <c r="B19" s="18"/>
      <c r="C19" s="6"/>
      <c r="D19" s="9"/>
      <c r="E19" s="9"/>
      <c r="F19" s="41" t="str">
        <f t="shared" si="0"/>
        <v/>
      </c>
    </row>
    <row r="20" spans="1:6">
      <c r="A20" s="5"/>
      <c r="B20" s="18"/>
      <c r="C20" s="6"/>
      <c r="D20" s="9"/>
      <c r="E20" s="9"/>
      <c r="F20" s="41" t="str">
        <f t="shared" si="0"/>
        <v/>
      </c>
    </row>
    <row r="21" spans="1:6">
      <c r="A21" s="2"/>
      <c r="B21" s="18"/>
      <c r="C21" s="6"/>
      <c r="D21" s="9"/>
      <c r="E21" s="9"/>
      <c r="F21" s="41" t="str">
        <f t="shared" si="0"/>
        <v/>
      </c>
    </row>
    <row r="22" spans="1:6">
      <c r="A22" s="2"/>
      <c r="B22" s="18"/>
      <c r="C22" s="6"/>
      <c r="D22" s="9"/>
      <c r="E22" s="9"/>
      <c r="F22" s="41" t="str">
        <f t="shared" si="0"/>
        <v/>
      </c>
    </row>
    <row r="23" spans="1:6">
      <c r="A23" s="2"/>
      <c r="B23" s="18"/>
      <c r="C23" s="6"/>
      <c r="D23" s="9"/>
      <c r="E23" s="9"/>
      <c r="F23" s="41" t="str">
        <f t="shared" si="0"/>
        <v/>
      </c>
    </row>
    <row r="24" spans="1:6">
      <c r="A24" s="2"/>
      <c r="B24" s="18"/>
      <c r="C24" s="6"/>
      <c r="D24" s="9"/>
      <c r="E24" s="9"/>
      <c r="F24" s="41" t="str">
        <f t="shared" si="0"/>
        <v/>
      </c>
    </row>
    <row r="25" spans="1:6">
      <c r="A25" s="2"/>
      <c r="B25" s="18"/>
      <c r="C25" s="6"/>
      <c r="D25" s="9"/>
      <c r="E25" s="9"/>
      <c r="F25" s="41" t="str">
        <f t="shared" si="0"/>
        <v/>
      </c>
    </row>
    <row r="26" spans="1:6">
      <c r="A26" s="2"/>
      <c r="B26" s="18"/>
      <c r="C26" s="6"/>
      <c r="D26" s="9"/>
      <c r="E26" s="9"/>
      <c r="F26" s="41" t="str">
        <f t="shared" si="0"/>
        <v/>
      </c>
    </row>
    <row r="27" spans="1:6">
      <c r="A27" s="2"/>
      <c r="B27" s="18"/>
      <c r="C27" s="6"/>
      <c r="D27" s="9"/>
      <c r="E27" s="9"/>
      <c r="F27" s="41" t="str">
        <f t="shared" si="0"/>
        <v/>
      </c>
    </row>
    <row r="28" spans="1:6">
      <c r="A28" s="2"/>
      <c r="B28" s="18"/>
      <c r="C28" s="6"/>
      <c r="D28" s="9"/>
      <c r="E28" s="9"/>
      <c r="F28" s="41" t="str">
        <f t="shared" si="0"/>
        <v/>
      </c>
    </row>
    <row r="29" spans="1:6">
      <c r="A29" s="2"/>
      <c r="B29" s="18"/>
      <c r="C29" s="6"/>
      <c r="D29" s="9"/>
      <c r="E29" s="9"/>
      <c r="F29" s="41" t="str">
        <f t="shared" si="0"/>
        <v/>
      </c>
    </row>
    <row r="30" spans="1:6">
      <c r="A30" s="2"/>
      <c r="B30" s="18"/>
      <c r="C30" s="6"/>
      <c r="D30" s="9"/>
      <c r="E30" s="9"/>
      <c r="F30" s="41" t="str">
        <f t="shared" si="0"/>
        <v/>
      </c>
    </row>
    <row r="31" spans="1:6">
      <c r="A31" s="2"/>
      <c r="B31" s="18"/>
      <c r="C31" s="6"/>
      <c r="D31" s="9"/>
      <c r="E31" s="9"/>
      <c r="F31" s="41" t="str">
        <f t="shared" si="0"/>
        <v/>
      </c>
    </row>
    <row r="32" spans="1:6">
      <c r="A32" s="2"/>
      <c r="B32" s="18"/>
      <c r="C32" s="6"/>
      <c r="D32" s="9"/>
      <c r="E32" s="9"/>
      <c r="F32" s="41" t="str">
        <f t="shared" si="0"/>
        <v/>
      </c>
    </row>
    <row r="33" spans="1:6">
      <c r="A33" s="2"/>
      <c r="B33" s="18"/>
      <c r="C33" s="6"/>
      <c r="D33" s="9"/>
      <c r="E33" s="9"/>
      <c r="F33" s="41" t="str">
        <f t="shared" si="0"/>
        <v/>
      </c>
    </row>
    <row r="34" spans="1:6">
      <c r="A34" s="2"/>
      <c r="B34" s="18"/>
      <c r="C34" s="6"/>
      <c r="D34" s="9"/>
      <c r="E34" s="9"/>
      <c r="F34" s="41" t="str">
        <f t="shared" si="0"/>
        <v/>
      </c>
    </row>
    <row r="35" spans="1:6">
      <c r="A35" s="2"/>
      <c r="B35" s="18"/>
      <c r="C35" s="6"/>
      <c r="D35" s="9"/>
      <c r="E35" s="9"/>
      <c r="F35" s="41" t="str">
        <f t="shared" si="0"/>
        <v/>
      </c>
    </row>
    <row r="36" spans="1:6">
      <c r="A36" s="2"/>
      <c r="B36" s="18"/>
      <c r="C36" s="6"/>
      <c r="D36" s="9"/>
      <c r="E36" s="9"/>
      <c r="F36" s="41" t="str">
        <f t="shared" si="0"/>
        <v/>
      </c>
    </row>
    <row r="37" spans="1:6">
      <c r="A37" s="2"/>
      <c r="B37" s="18"/>
      <c r="C37" s="6"/>
      <c r="D37" s="9"/>
      <c r="E37" s="9"/>
      <c r="F37" s="41" t="str">
        <f t="shared" si="0"/>
        <v/>
      </c>
    </row>
    <row r="38" spans="1:6">
      <c r="A38" s="2"/>
      <c r="B38" s="18"/>
      <c r="C38" s="6"/>
      <c r="D38" s="9"/>
      <c r="E38" s="9"/>
      <c r="F38" s="41" t="str">
        <f t="shared" si="0"/>
        <v/>
      </c>
    </row>
    <row r="39" spans="1:6">
      <c r="A39" s="2"/>
      <c r="B39" s="18"/>
      <c r="C39" s="6"/>
      <c r="D39" s="9"/>
      <c r="E39" s="9"/>
      <c r="F39" s="41" t="str">
        <f t="shared" si="0"/>
        <v/>
      </c>
    </row>
    <row r="40" spans="1:6">
      <c r="A40" s="2"/>
      <c r="B40" s="18"/>
      <c r="C40" s="6"/>
      <c r="D40" s="9"/>
      <c r="E40" s="9"/>
      <c r="F40" s="41" t="str">
        <f t="shared" si="0"/>
        <v/>
      </c>
    </row>
    <row r="41" spans="1:6">
      <c r="A41" s="2"/>
      <c r="B41" s="18"/>
      <c r="C41" s="6"/>
      <c r="D41" s="9"/>
      <c r="E41" s="9"/>
      <c r="F41" s="41" t="str">
        <f t="shared" si="0"/>
        <v/>
      </c>
    </row>
    <row r="42" spans="1:6">
      <c r="A42" s="2"/>
      <c r="B42" s="18"/>
      <c r="C42" s="6"/>
      <c r="D42" s="9"/>
      <c r="E42" s="9"/>
      <c r="F42" s="41" t="str">
        <f t="shared" si="0"/>
        <v/>
      </c>
    </row>
    <row r="43" spans="1:6">
      <c r="A43" s="2"/>
      <c r="B43" s="18"/>
      <c r="C43" s="6"/>
      <c r="D43" s="9"/>
      <c r="E43" s="9"/>
      <c r="F43" s="41" t="str">
        <f t="shared" si="0"/>
        <v/>
      </c>
    </row>
    <row r="44" spans="1:6">
      <c r="A44" s="2"/>
      <c r="B44" s="18"/>
      <c r="C44" s="6"/>
      <c r="D44" s="9"/>
      <c r="E44" s="9"/>
      <c r="F44" s="41" t="str">
        <f t="shared" si="0"/>
        <v/>
      </c>
    </row>
    <row r="45" spans="1:6">
      <c r="A45" s="2"/>
      <c r="B45" s="18"/>
      <c r="C45" s="6"/>
      <c r="D45" s="9"/>
      <c r="E45" s="9"/>
      <c r="F45" s="41" t="str">
        <f t="shared" si="0"/>
        <v/>
      </c>
    </row>
    <row r="46" spans="1:6">
      <c r="A46" s="2"/>
      <c r="B46" s="18"/>
      <c r="C46" s="6"/>
      <c r="D46" s="9"/>
      <c r="E46" s="9"/>
      <c r="F46" s="41" t="str">
        <f t="shared" si="0"/>
        <v/>
      </c>
    </row>
    <row r="47" spans="1:6">
      <c r="A47" s="2"/>
      <c r="B47" s="18"/>
      <c r="C47" s="6"/>
      <c r="D47" s="9"/>
      <c r="E47" s="9"/>
      <c r="F47" s="41" t="str">
        <f t="shared" si="0"/>
        <v/>
      </c>
    </row>
    <row r="48" spans="1:6">
      <c r="A48" s="2"/>
      <c r="B48" s="18"/>
      <c r="C48" s="6"/>
      <c r="D48" s="9"/>
      <c r="E48" s="9"/>
      <c r="F48" s="41" t="str">
        <f t="shared" si="0"/>
        <v/>
      </c>
    </row>
    <row r="49" spans="1:6">
      <c r="A49" s="2"/>
      <c r="B49" s="18"/>
      <c r="C49" s="6"/>
      <c r="D49" s="9"/>
      <c r="E49" s="9"/>
      <c r="F49" s="41" t="str">
        <f t="shared" si="0"/>
        <v/>
      </c>
    </row>
    <row r="50" spans="1:6">
      <c r="A50" s="2"/>
      <c r="B50" s="18"/>
      <c r="C50" s="6"/>
      <c r="D50" s="9"/>
      <c r="E50" s="9"/>
      <c r="F50" s="41" t="str">
        <f t="shared" si="0"/>
        <v/>
      </c>
    </row>
    <row r="51" spans="1:6">
      <c r="A51" s="2"/>
      <c r="B51" s="18"/>
      <c r="C51" s="6"/>
      <c r="D51" s="9"/>
      <c r="E51" s="9"/>
      <c r="F51" s="41" t="str">
        <f t="shared" si="0"/>
        <v/>
      </c>
    </row>
    <row r="52" spans="1:6">
      <c r="A52" s="2"/>
      <c r="B52" s="18"/>
      <c r="C52" s="6"/>
      <c r="D52" s="9"/>
      <c r="E52" s="9"/>
      <c r="F52" s="41" t="str">
        <f t="shared" si="0"/>
        <v/>
      </c>
    </row>
    <row r="53" spans="1:6">
      <c r="A53" s="2"/>
      <c r="B53" s="18"/>
      <c r="C53" s="6"/>
      <c r="D53" s="9"/>
      <c r="E53" s="9"/>
      <c r="F53" s="41" t="str">
        <f t="shared" si="0"/>
        <v/>
      </c>
    </row>
    <row r="54" spans="1:6">
      <c r="A54" s="2"/>
      <c r="B54" s="18"/>
      <c r="C54" s="6"/>
      <c r="D54" s="9"/>
      <c r="E54" s="9"/>
      <c r="F54" s="41" t="str">
        <f t="shared" si="0"/>
        <v/>
      </c>
    </row>
    <row r="55" spans="1:6">
      <c r="A55" s="2"/>
      <c r="B55" s="18"/>
      <c r="C55" s="6"/>
      <c r="D55" s="9"/>
      <c r="E55" s="9"/>
      <c r="F55" s="41" t="str">
        <f t="shared" si="0"/>
        <v/>
      </c>
    </row>
    <row r="56" spans="1:6">
      <c r="A56" s="2"/>
      <c r="B56" s="18"/>
      <c r="C56" s="6"/>
      <c r="D56" s="9"/>
      <c r="E56" s="9"/>
      <c r="F56" s="41" t="str">
        <f t="shared" si="0"/>
        <v/>
      </c>
    </row>
    <row r="57" spans="1:6">
      <c r="A57" s="2"/>
      <c r="B57" s="18"/>
      <c r="C57" s="6"/>
      <c r="D57" s="9"/>
      <c r="E57" s="9"/>
      <c r="F57" s="41" t="str">
        <f t="shared" si="0"/>
        <v/>
      </c>
    </row>
    <row r="58" spans="1:6">
      <c r="A58" s="2"/>
      <c r="B58" s="18"/>
      <c r="C58" s="6"/>
      <c r="D58" s="9"/>
      <c r="E58" s="9"/>
      <c r="F58" s="41" t="str">
        <f t="shared" si="0"/>
        <v/>
      </c>
    </row>
    <row r="59" spans="1:6">
      <c r="A59" s="2"/>
      <c r="B59" s="18"/>
      <c r="C59" s="6"/>
      <c r="D59" s="9"/>
      <c r="E59" s="9"/>
      <c r="F59" s="41" t="str">
        <f t="shared" si="0"/>
        <v/>
      </c>
    </row>
    <row r="60" spans="1:6">
      <c r="A60" s="2"/>
      <c r="B60" s="18"/>
      <c r="C60" s="6"/>
      <c r="D60" s="9"/>
      <c r="E60" s="9"/>
      <c r="F60" s="41" t="str">
        <f t="shared" si="0"/>
        <v/>
      </c>
    </row>
    <row r="61" spans="1:6">
      <c r="A61" s="2"/>
      <c r="B61" s="18"/>
      <c r="C61" s="6"/>
      <c r="D61" s="9"/>
      <c r="E61" s="9"/>
      <c r="F61" s="41" t="str">
        <f t="shared" si="0"/>
        <v/>
      </c>
    </row>
    <row r="62" spans="1:6">
      <c r="A62" s="2"/>
      <c r="B62" s="18"/>
      <c r="C62" s="6"/>
      <c r="D62" s="9"/>
      <c r="E62" s="9"/>
      <c r="F62" s="41" t="str">
        <f t="shared" si="0"/>
        <v/>
      </c>
    </row>
    <row r="63" spans="1:6">
      <c r="A63" s="2"/>
      <c r="B63" s="18"/>
      <c r="C63" s="6"/>
      <c r="D63" s="9"/>
      <c r="E63" s="9"/>
      <c r="F63" s="41" t="str">
        <f t="shared" si="0"/>
        <v/>
      </c>
    </row>
    <row r="64" spans="1:6">
      <c r="A64" s="2"/>
      <c r="B64" s="18"/>
      <c r="C64" s="6"/>
      <c r="D64" s="9"/>
      <c r="E64" s="9"/>
      <c r="F64" s="41" t="str">
        <f t="shared" si="0"/>
        <v/>
      </c>
    </row>
    <row r="65" spans="1:6">
      <c r="A65" s="2"/>
      <c r="B65" s="18"/>
      <c r="C65" s="6"/>
      <c r="D65" s="9"/>
      <c r="E65" s="9"/>
      <c r="F65" s="41" t="str">
        <f t="shared" si="0"/>
        <v/>
      </c>
    </row>
    <row r="66" spans="1:6">
      <c r="A66" s="2"/>
      <c r="B66" s="18"/>
      <c r="C66" s="6"/>
      <c r="D66" s="9"/>
      <c r="E66" s="9"/>
      <c r="F66" s="41" t="str">
        <f t="shared" si="0"/>
        <v/>
      </c>
    </row>
    <row r="67" spans="1:6">
      <c r="A67" s="2"/>
      <c r="B67" s="18"/>
      <c r="C67" s="6"/>
      <c r="D67" s="9"/>
      <c r="E67" s="9"/>
      <c r="F67" s="41" t="str">
        <f t="shared" si="0"/>
        <v/>
      </c>
    </row>
    <row r="68" spans="1:6">
      <c r="A68" s="2"/>
      <c r="B68" s="18"/>
      <c r="C68" s="6"/>
      <c r="D68" s="9"/>
      <c r="E68" s="9"/>
      <c r="F68" s="41" t="str">
        <f t="shared" si="0"/>
        <v/>
      </c>
    </row>
    <row r="69" spans="1:6">
      <c r="A69" s="2"/>
      <c r="B69" s="18"/>
      <c r="C69" s="6"/>
      <c r="D69" s="9"/>
      <c r="E69" s="9"/>
      <c r="F69" s="41" t="str">
        <f t="shared" si="0"/>
        <v/>
      </c>
    </row>
    <row r="70" spans="1:6">
      <c r="A70" s="2"/>
      <c r="B70" s="18"/>
      <c r="C70" s="6"/>
      <c r="D70" s="9"/>
      <c r="E70" s="9"/>
      <c r="F70" s="41" t="str">
        <f t="shared" si="0"/>
        <v/>
      </c>
    </row>
    <row r="71" spans="1:6">
      <c r="A71" s="2"/>
      <c r="B71" s="18"/>
      <c r="C71" s="6"/>
      <c r="D71" s="9"/>
      <c r="E71" s="9"/>
      <c r="F71" s="41" t="str">
        <f t="shared" si="0"/>
        <v/>
      </c>
    </row>
    <row r="72" spans="1:6">
      <c r="A72" s="2"/>
      <c r="B72" s="18"/>
      <c r="C72" s="6"/>
      <c r="D72" s="9"/>
      <c r="E72" s="9"/>
      <c r="F72" s="41" t="str">
        <f t="shared" ref="F72:F100" si="1">IF(C72="Condição de seguridade",1,(IF(C72="Condição de inseguridade",0,(IF(C72="Condição intermediária",0.58,"")))))</f>
        <v/>
      </c>
    </row>
    <row r="73" spans="1:6">
      <c r="A73" s="2"/>
      <c r="B73" s="18"/>
      <c r="C73" s="6"/>
      <c r="D73" s="9"/>
      <c r="E73" s="9"/>
      <c r="F73" s="41" t="str">
        <f t="shared" si="1"/>
        <v/>
      </c>
    </row>
    <row r="74" spans="1:6">
      <c r="A74" s="2"/>
      <c r="B74" s="18"/>
      <c r="C74" s="6"/>
      <c r="D74" s="9"/>
      <c r="E74" s="9"/>
      <c r="F74" s="41" t="str">
        <f t="shared" si="1"/>
        <v/>
      </c>
    </row>
    <row r="75" spans="1:6">
      <c r="A75" s="2"/>
      <c r="B75" s="18"/>
      <c r="C75" s="6"/>
      <c r="D75" s="9"/>
      <c r="E75" s="9"/>
      <c r="F75" s="41" t="str">
        <f t="shared" si="1"/>
        <v/>
      </c>
    </row>
    <row r="76" spans="1:6">
      <c r="A76" s="2"/>
      <c r="B76" s="18"/>
      <c r="C76" s="6"/>
      <c r="D76" s="9"/>
      <c r="E76" s="9"/>
      <c r="F76" s="41" t="str">
        <f t="shared" si="1"/>
        <v/>
      </c>
    </row>
    <row r="77" spans="1:6">
      <c r="A77" s="2"/>
      <c r="B77" s="18"/>
      <c r="C77" s="6"/>
      <c r="D77" s="9"/>
      <c r="E77" s="9"/>
      <c r="F77" s="41" t="str">
        <f t="shared" si="1"/>
        <v/>
      </c>
    </row>
    <row r="78" spans="1:6">
      <c r="A78" s="2"/>
      <c r="B78" s="18"/>
      <c r="C78" s="6"/>
      <c r="D78" s="9"/>
      <c r="E78" s="9"/>
      <c r="F78" s="41" t="str">
        <f t="shared" si="1"/>
        <v/>
      </c>
    </row>
    <row r="79" spans="1:6">
      <c r="A79" s="2"/>
      <c r="B79" s="18"/>
      <c r="C79" s="6"/>
      <c r="D79" s="9"/>
      <c r="E79" s="9"/>
      <c r="F79" s="41" t="str">
        <f t="shared" si="1"/>
        <v/>
      </c>
    </row>
    <row r="80" spans="1:6">
      <c r="A80" s="2"/>
      <c r="B80" s="18"/>
      <c r="C80" s="6"/>
      <c r="D80" s="9"/>
      <c r="E80" s="9"/>
      <c r="F80" s="41" t="str">
        <f t="shared" si="1"/>
        <v/>
      </c>
    </row>
    <row r="81" spans="1:6">
      <c r="A81" s="2"/>
      <c r="B81" s="18"/>
      <c r="C81" s="6"/>
      <c r="D81" s="9"/>
      <c r="E81" s="9"/>
      <c r="F81" s="41" t="str">
        <f t="shared" si="1"/>
        <v/>
      </c>
    </row>
    <row r="82" spans="1:6">
      <c r="A82" s="2"/>
      <c r="B82" s="18"/>
      <c r="C82" s="6"/>
      <c r="D82" s="9"/>
      <c r="E82" s="9"/>
      <c r="F82" s="41" t="str">
        <f t="shared" si="1"/>
        <v/>
      </c>
    </row>
    <row r="83" spans="1:6">
      <c r="A83" s="2"/>
      <c r="B83" s="18"/>
      <c r="C83" s="6"/>
      <c r="D83" s="9"/>
      <c r="E83" s="9"/>
      <c r="F83" s="41" t="str">
        <f t="shared" si="1"/>
        <v/>
      </c>
    </row>
    <row r="84" spans="1:6">
      <c r="A84" s="2"/>
      <c r="B84" s="18"/>
      <c r="C84" s="6"/>
      <c r="D84" s="9"/>
      <c r="E84" s="9"/>
      <c r="F84" s="41" t="str">
        <f t="shared" si="1"/>
        <v/>
      </c>
    </row>
    <row r="85" spans="1:6">
      <c r="A85" s="2"/>
      <c r="B85" s="18"/>
      <c r="C85" s="6"/>
      <c r="D85" s="9"/>
      <c r="E85" s="9"/>
      <c r="F85" s="41" t="str">
        <f t="shared" si="1"/>
        <v/>
      </c>
    </row>
    <row r="86" spans="1:6">
      <c r="A86" s="2"/>
      <c r="B86" s="18"/>
      <c r="C86" s="6"/>
      <c r="D86" s="9"/>
      <c r="E86" s="9"/>
      <c r="F86" s="41" t="str">
        <f t="shared" si="1"/>
        <v/>
      </c>
    </row>
    <row r="87" spans="1:6">
      <c r="A87" s="2"/>
      <c r="B87" s="18"/>
      <c r="C87" s="6"/>
      <c r="D87" s="9"/>
      <c r="E87" s="9"/>
      <c r="F87" s="41" t="str">
        <f t="shared" si="1"/>
        <v/>
      </c>
    </row>
    <row r="88" spans="1:6">
      <c r="A88" s="2"/>
      <c r="B88" s="18"/>
      <c r="C88" s="6"/>
      <c r="D88" s="9"/>
      <c r="E88" s="9"/>
      <c r="F88" s="41" t="str">
        <f t="shared" si="1"/>
        <v/>
      </c>
    </row>
    <row r="89" spans="1:6">
      <c r="A89" s="2"/>
      <c r="B89" s="18"/>
      <c r="C89" s="6"/>
      <c r="D89" s="9"/>
      <c r="E89" s="9"/>
      <c r="F89" s="41" t="str">
        <f t="shared" si="1"/>
        <v/>
      </c>
    </row>
    <row r="90" spans="1:6">
      <c r="A90" s="2"/>
      <c r="B90" s="18"/>
      <c r="C90" s="6"/>
      <c r="D90" s="9"/>
      <c r="E90" s="9"/>
      <c r="F90" s="41" t="str">
        <f t="shared" si="1"/>
        <v/>
      </c>
    </row>
    <row r="91" spans="1:6">
      <c r="A91" s="2"/>
      <c r="B91" s="18"/>
      <c r="C91" s="6"/>
      <c r="D91" s="9"/>
      <c r="E91" s="9"/>
      <c r="F91" s="41" t="str">
        <f t="shared" si="1"/>
        <v/>
      </c>
    </row>
    <row r="92" spans="1:6">
      <c r="A92" s="2"/>
      <c r="B92" s="18"/>
      <c r="C92" s="6"/>
      <c r="D92" s="9"/>
      <c r="E92" s="9"/>
      <c r="F92" s="41" t="str">
        <f t="shared" si="1"/>
        <v/>
      </c>
    </row>
    <row r="93" spans="1:6">
      <c r="A93" s="2"/>
      <c r="B93" s="18"/>
      <c r="C93" s="6"/>
      <c r="D93" s="9"/>
      <c r="E93" s="9"/>
      <c r="F93" s="41" t="str">
        <f t="shared" si="1"/>
        <v/>
      </c>
    </row>
    <row r="94" spans="1:6">
      <c r="A94" s="2"/>
      <c r="B94" s="18"/>
      <c r="C94" s="6"/>
      <c r="D94" s="9"/>
      <c r="E94" s="9"/>
      <c r="F94" s="41" t="str">
        <f t="shared" si="1"/>
        <v/>
      </c>
    </row>
    <row r="95" spans="1:6">
      <c r="A95" s="2"/>
      <c r="B95" s="18"/>
      <c r="C95" s="6"/>
      <c r="D95" s="9"/>
      <c r="E95" s="9"/>
      <c r="F95" s="41" t="str">
        <f t="shared" si="1"/>
        <v/>
      </c>
    </row>
    <row r="96" spans="1:6">
      <c r="A96" s="2"/>
      <c r="B96" s="18"/>
      <c r="C96" s="6"/>
      <c r="D96" s="9"/>
      <c r="E96" s="9"/>
      <c r="F96" s="41" t="str">
        <f t="shared" si="1"/>
        <v/>
      </c>
    </row>
    <row r="97" spans="1:6">
      <c r="A97" s="2"/>
      <c r="B97" s="18"/>
      <c r="C97" s="6"/>
      <c r="D97" s="9"/>
      <c r="E97" s="9"/>
      <c r="F97" s="41" t="str">
        <f t="shared" si="1"/>
        <v/>
      </c>
    </row>
    <row r="98" spans="1:6">
      <c r="A98" s="2"/>
      <c r="B98" s="18"/>
      <c r="C98" s="6"/>
      <c r="D98" s="9"/>
      <c r="E98" s="9"/>
      <c r="F98" s="41" t="str">
        <f t="shared" si="1"/>
        <v/>
      </c>
    </row>
    <row r="99" spans="1:6">
      <c r="A99" s="2"/>
      <c r="B99" s="18"/>
      <c r="C99" s="6"/>
      <c r="D99" s="9"/>
      <c r="E99" s="9"/>
      <c r="F99" s="41" t="str">
        <f t="shared" si="1"/>
        <v/>
      </c>
    </row>
    <row r="100" spans="1:6" ht="15" thickBot="1">
      <c r="A100" s="2"/>
      <c r="B100" s="19"/>
      <c r="C100" s="20"/>
      <c r="D100" s="21"/>
      <c r="E100" s="21"/>
      <c r="F100" s="42" t="str">
        <f t="shared" si="1"/>
        <v/>
      </c>
    </row>
  </sheetData>
  <conditionalFormatting sqref="F7:F100">
    <cfRule type="containsBlanks" dxfId="67" priority="1" stopIfTrue="1">
      <formula>LEN(TRIM(F7))=0</formula>
    </cfRule>
    <cfRule type="cellIs" dxfId="66" priority="2" stopIfTrue="1" operator="equal">
      <formula>0</formula>
    </cfRule>
    <cfRule type="cellIs" dxfId="65" priority="3" stopIfTrue="1" operator="equal">
      <formula>1</formula>
    </cfRule>
    <cfRule type="cellIs" dxfId="64" priority="5" operator="between">
      <formula>0</formula>
      <formula>1</formula>
    </cfRule>
  </conditionalFormatting>
  <dataValidations count="1">
    <dataValidation type="list" allowBlank="1" showInputMessage="1" showErrorMessage="1" sqref="C7:C98" xr:uid="{9388296A-A474-48C7-9FCD-D14583D91700}">
      <formula1>"Condição de seguridade,Condição intermediária,Condição de inseguridade"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7385A-43AF-4BEA-A5F0-8F6846832866}">
  <sheetPr>
    <tabColor rgb="FFFFFF66"/>
  </sheetPr>
  <dimension ref="A1:L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customWidth="1"/>
    <col min="2" max="2" width="20.77734375" customWidth="1"/>
    <col min="3" max="3" width="21.88671875" customWidth="1"/>
    <col min="4" max="4" width="31.77734375" customWidth="1"/>
    <col min="5" max="5" width="12.33203125" customWidth="1"/>
    <col min="7" max="7" width="12.44140625" customWidth="1"/>
  </cols>
  <sheetData>
    <row r="1" spans="1:12" ht="15" thickBot="1">
      <c r="A1" s="5"/>
      <c r="B1" s="24" t="s">
        <v>14</v>
      </c>
      <c r="C1" s="5"/>
      <c r="D1" s="5"/>
      <c r="E1" s="5"/>
    </row>
    <row r="2" spans="1:12" ht="17.399999999999999">
      <c r="A2" s="5"/>
      <c r="B2" s="26" t="s">
        <v>15</v>
      </c>
      <c r="C2" s="32" t="s">
        <v>16</v>
      </c>
      <c r="D2" s="11"/>
      <c r="E2" s="12"/>
    </row>
    <row r="3" spans="1:12" ht="17.399999999999999">
      <c r="A3" s="5"/>
      <c r="B3" s="22" t="s">
        <v>0</v>
      </c>
      <c r="C3" s="3" t="s">
        <v>3</v>
      </c>
      <c r="D3" s="1"/>
      <c r="E3" s="23"/>
    </row>
    <row r="4" spans="1:12" ht="17.399999999999999">
      <c r="A4" s="5"/>
      <c r="B4" s="22" t="s">
        <v>2</v>
      </c>
      <c r="C4" s="3" t="s">
        <v>33</v>
      </c>
      <c r="D4" s="1"/>
      <c r="E4" s="13"/>
    </row>
    <row r="5" spans="1:12" ht="22.8">
      <c r="A5" s="5"/>
      <c r="B5" s="14" t="s">
        <v>4</v>
      </c>
      <c r="C5" s="7" t="s">
        <v>4</v>
      </c>
      <c r="D5" s="7" t="s">
        <v>148</v>
      </c>
      <c r="E5" s="15" t="s">
        <v>11</v>
      </c>
      <c r="G5" s="4"/>
      <c r="H5" s="4"/>
      <c r="I5" s="4"/>
      <c r="J5" s="4"/>
      <c r="K5" s="4"/>
      <c r="L5" s="4"/>
    </row>
    <row r="6" spans="1:12" ht="28.2" customHeight="1">
      <c r="A6" s="5"/>
      <c r="B6" s="37" t="s">
        <v>9</v>
      </c>
      <c r="C6" s="38" t="s">
        <v>10</v>
      </c>
      <c r="D6" s="38" t="s">
        <v>150</v>
      </c>
      <c r="E6" s="17" t="s">
        <v>12</v>
      </c>
      <c r="G6" s="4"/>
      <c r="H6" s="4"/>
      <c r="I6" s="4"/>
      <c r="J6" s="4"/>
      <c r="K6" s="4"/>
      <c r="L6" s="4"/>
    </row>
    <row r="7" spans="1:12">
      <c r="A7" s="5"/>
      <c r="B7" s="18" t="s">
        <v>222</v>
      </c>
      <c r="C7" s="99" t="s">
        <v>18</v>
      </c>
      <c r="D7" s="93"/>
      <c r="E7" s="41">
        <f>IF(C7="Condição de seguridade",1,(IF(C7="Condição de inseguridade",0,(IF(AND(C7="Condição intermediária",D7=""),"",(IF(AND(C7="Condição intermediária",D7&gt;=0.75),-0.68+(1.68*D7),(IF(AND(C7="Condição intermediária",0.75&gt;D7),-1.16+(2.32*D7),"")))))))))</f>
        <v>1</v>
      </c>
      <c r="G7" s="4"/>
      <c r="H7" s="4"/>
      <c r="I7" s="4"/>
      <c r="J7" s="4"/>
      <c r="K7" s="4"/>
      <c r="L7" s="4"/>
    </row>
    <row r="8" spans="1:12" ht="15" customHeight="1">
      <c r="A8" s="5"/>
      <c r="B8" s="18" t="s">
        <v>223</v>
      </c>
      <c r="C8" s="6" t="s">
        <v>20</v>
      </c>
      <c r="D8" s="93">
        <v>0.8</v>
      </c>
      <c r="E8" s="41">
        <f t="shared" ref="E8:E71" si="0">IF(C8="Condição de seguridade",1,(IF(C8="Condição de inseguridade",0,(IF(AND(C8="Condição intermediária",D8=""),"",(IF(AND(C8="Condição intermediária",D8&gt;=0.75),-0.68+(1.68*D8),(IF(AND(C8="Condição intermediária",0.75&gt;D8),-1.16+(2.32*D8),"")))))))))</f>
        <v>0.66400000000000003</v>
      </c>
      <c r="G8" s="4"/>
      <c r="H8" s="40"/>
      <c r="I8" s="10"/>
      <c r="J8" s="4"/>
      <c r="K8" s="4"/>
      <c r="L8" s="4"/>
    </row>
    <row r="9" spans="1:12">
      <c r="A9" s="5"/>
      <c r="B9" s="18" t="s">
        <v>224</v>
      </c>
      <c r="C9" s="6" t="s">
        <v>13</v>
      </c>
      <c r="D9" s="93"/>
      <c r="E9" s="41">
        <f t="shared" si="0"/>
        <v>0</v>
      </c>
      <c r="G9" s="39"/>
      <c r="H9" s="4"/>
      <c r="I9" s="4"/>
      <c r="J9" s="4"/>
      <c r="K9" s="4"/>
      <c r="L9" s="4"/>
    </row>
    <row r="10" spans="1:12">
      <c r="A10" s="5"/>
      <c r="B10" s="18"/>
      <c r="C10" s="6"/>
      <c r="D10" s="93"/>
      <c r="E10" s="41" t="str">
        <f t="shared" si="0"/>
        <v/>
      </c>
      <c r="G10" s="39"/>
      <c r="H10" s="4"/>
      <c r="I10" s="4"/>
      <c r="J10" s="4"/>
      <c r="K10" s="4"/>
      <c r="L10" s="4"/>
    </row>
    <row r="11" spans="1:12">
      <c r="A11" s="5"/>
      <c r="B11" s="18"/>
      <c r="C11" s="6"/>
      <c r="D11" s="93"/>
      <c r="E11" s="41" t="str">
        <f t="shared" si="0"/>
        <v/>
      </c>
      <c r="G11" s="39"/>
      <c r="H11" s="4"/>
      <c r="I11" s="4"/>
      <c r="J11" s="4"/>
      <c r="K11" s="4"/>
      <c r="L11" s="4"/>
    </row>
    <row r="12" spans="1:12">
      <c r="A12" s="5"/>
      <c r="B12" s="18"/>
      <c r="C12" s="6"/>
      <c r="D12" s="93"/>
      <c r="E12" s="41" t="str">
        <f t="shared" si="0"/>
        <v/>
      </c>
      <c r="G12" s="4"/>
      <c r="H12" s="4"/>
      <c r="I12" s="4"/>
      <c r="J12" s="4"/>
      <c r="K12" s="4"/>
      <c r="L12" s="4"/>
    </row>
    <row r="13" spans="1:12">
      <c r="A13" s="5"/>
      <c r="B13" s="18"/>
      <c r="C13" s="6"/>
      <c r="D13" s="93"/>
      <c r="E13" s="41" t="str">
        <f t="shared" si="0"/>
        <v/>
      </c>
      <c r="G13" s="4"/>
      <c r="H13" s="4"/>
      <c r="I13" s="4"/>
      <c r="J13" s="4"/>
      <c r="K13" s="4"/>
      <c r="L13" s="4"/>
    </row>
    <row r="14" spans="1:12">
      <c r="A14" s="5"/>
      <c r="B14" s="18"/>
      <c r="C14" s="6"/>
      <c r="D14" s="93"/>
      <c r="E14" s="41" t="str">
        <f t="shared" si="0"/>
        <v/>
      </c>
      <c r="G14" s="4"/>
      <c r="H14" s="4"/>
      <c r="I14" s="4"/>
      <c r="J14" s="4"/>
      <c r="K14" s="4"/>
      <c r="L14" s="4"/>
    </row>
    <row r="15" spans="1:12">
      <c r="A15" s="5"/>
      <c r="B15" s="18"/>
      <c r="C15" s="6"/>
      <c r="D15" s="93"/>
      <c r="E15" s="41" t="str">
        <f t="shared" si="0"/>
        <v/>
      </c>
      <c r="G15" s="4"/>
      <c r="H15" s="4"/>
      <c r="I15" s="4"/>
      <c r="J15" s="4"/>
      <c r="K15" s="4"/>
      <c r="L15" s="4"/>
    </row>
    <row r="16" spans="1:12">
      <c r="A16" s="5"/>
      <c r="B16" s="18"/>
      <c r="C16" s="6"/>
      <c r="D16" s="93"/>
      <c r="E16" s="41" t="str">
        <f t="shared" si="0"/>
        <v/>
      </c>
    </row>
    <row r="17" spans="1:5">
      <c r="A17" s="5"/>
      <c r="B17" s="18"/>
      <c r="C17" s="6"/>
      <c r="D17" s="93"/>
      <c r="E17" s="41" t="str">
        <f t="shared" si="0"/>
        <v/>
      </c>
    </row>
    <row r="18" spans="1:5">
      <c r="A18" s="5"/>
      <c r="B18" s="18"/>
      <c r="C18" s="6"/>
      <c r="D18" s="93"/>
      <c r="E18" s="41" t="str">
        <f t="shared" si="0"/>
        <v/>
      </c>
    </row>
    <row r="19" spans="1:5">
      <c r="A19" s="5"/>
      <c r="B19" s="18"/>
      <c r="C19" s="6"/>
      <c r="D19" s="93"/>
      <c r="E19" s="41" t="str">
        <f t="shared" si="0"/>
        <v/>
      </c>
    </row>
    <row r="20" spans="1:5">
      <c r="A20" s="5"/>
      <c r="B20" s="18"/>
      <c r="C20" s="6"/>
      <c r="D20" s="93"/>
      <c r="E20" s="41" t="str">
        <f t="shared" si="0"/>
        <v/>
      </c>
    </row>
    <row r="21" spans="1:5">
      <c r="A21" s="2"/>
      <c r="B21" s="18"/>
      <c r="C21" s="6"/>
      <c r="D21" s="93"/>
      <c r="E21" s="41" t="str">
        <f t="shared" si="0"/>
        <v/>
      </c>
    </row>
    <row r="22" spans="1:5">
      <c r="A22" s="2"/>
      <c r="B22" s="18"/>
      <c r="C22" s="6"/>
      <c r="D22" s="93"/>
      <c r="E22" s="41" t="str">
        <f t="shared" si="0"/>
        <v/>
      </c>
    </row>
    <row r="23" spans="1:5">
      <c r="A23" s="2"/>
      <c r="B23" s="18"/>
      <c r="C23" s="6"/>
      <c r="D23" s="93"/>
      <c r="E23" s="41" t="str">
        <f t="shared" si="0"/>
        <v/>
      </c>
    </row>
    <row r="24" spans="1:5">
      <c r="A24" s="2"/>
      <c r="B24" s="18"/>
      <c r="C24" s="6"/>
      <c r="D24" s="93"/>
      <c r="E24" s="41" t="str">
        <f t="shared" si="0"/>
        <v/>
      </c>
    </row>
    <row r="25" spans="1:5">
      <c r="A25" s="2"/>
      <c r="B25" s="18"/>
      <c r="C25" s="6"/>
      <c r="D25" s="93"/>
      <c r="E25" s="41" t="str">
        <f t="shared" si="0"/>
        <v/>
      </c>
    </row>
    <row r="26" spans="1:5">
      <c r="A26" s="2"/>
      <c r="B26" s="18"/>
      <c r="C26" s="6"/>
      <c r="D26" s="93"/>
      <c r="E26" s="41" t="str">
        <f t="shared" si="0"/>
        <v/>
      </c>
    </row>
    <row r="27" spans="1:5">
      <c r="A27" s="2"/>
      <c r="B27" s="18"/>
      <c r="C27" s="6"/>
      <c r="D27" s="93"/>
      <c r="E27" s="41" t="str">
        <f t="shared" si="0"/>
        <v/>
      </c>
    </row>
    <row r="28" spans="1:5">
      <c r="A28" s="2"/>
      <c r="B28" s="18"/>
      <c r="C28" s="6"/>
      <c r="D28" s="93"/>
      <c r="E28" s="41" t="str">
        <f t="shared" si="0"/>
        <v/>
      </c>
    </row>
    <row r="29" spans="1:5">
      <c r="A29" s="2"/>
      <c r="B29" s="18"/>
      <c r="C29" s="6"/>
      <c r="D29" s="93"/>
      <c r="E29" s="41" t="str">
        <f t="shared" si="0"/>
        <v/>
      </c>
    </row>
    <row r="30" spans="1:5">
      <c r="A30" s="2"/>
      <c r="B30" s="18"/>
      <c r="C30" s="6"/>
      <c r="D30" s="93"/>
      <c r="E30" s="41" t="str">
        <f t="shared" si="0"/>
        <v/>
      </c>
    </row>
    <row r="31" spans="1:5">
      <c r="A31" s="2"/>
      <c r="B31" s="18"/>
      <c r="C31" s="6"/>
      <c r="D31" s="93"/>
      <c r="E31" s="41" t="str">
        <f t="shared" si="0"/>
        <v/>
      </c>
    </row>
    <row r="32" spans="1:5">
      <c r="A32" s="2"/>
      <c r="B32" s="18"/>
      <c r="C32" s="6"/>
      <c r="D32" s="93"/>
      <c r="E32" s="41" t="str">
        <f t="shared" si="0"/>
        <v/>
      </c>
    </row>
    <row r="33" spans="1:5">
      <c r="A33" s="2"/>
      <c r="B33" s="18"/>
      <c r="C33" s="6"/>
      <c r="D33" s="93"/>
      <c r="E33" s="41" t="str">
        <f t="shared" si="0"/>
        <v/>
      </c>
    </row>
    <row r="34" spans="1:5">
      <c r="A34" s="2"/>
      <c r="B34" s="18"/>
      <c r="C34" s="6"/>
      <c r="D34" s="93"/>
      <c r="E34" s="41" t="str">
        <f t="shared" si="0"/>
        <v/>
      </c>
    </row>
    <row r="35" spans="1:5">
      <c r="A35" s="2"/>
      <c r="B35" s="18"/>
      <c r="C35" s="6"/>
      <c r="D35" s="93"/>
      <c r="E35" s="41" t="str">
        <f t="shared" si="0"/>
        <v/>
      </c>
    </row>
    <row r="36" spans="1:5">
      <c r="A36" s="2"/>
      <c r="B36" s="18"/>
      <c r="C36" s="6"/>
      <c r="D36" s="93"/>
      <c r="E36" s="41" t="str">
        <f t="shared" si="0"/>
        <v/>
      </c>
    </row>
    <row r="37" spans="1:5">
      <c r="A37" s="2"/>
      <c r="B37" s="18"/>
      <c r="C37" s="6"/>
      <c r="D37" s="93"/>
      <c r="E37" s="41" t="str">
        <f t="shared" si="0"/>
        <v/>
      </c>
    </row>
    <row r="38" spans="1:5">
      <c r="A38" s="2"/>
      <c r="B38" s="18"/>
      <c r="C38" s="6"/>
      <c r="D38" s="93"/>
      <c r="E38" s="41" t="str">
        <f t="shared" si="0"/>
        <v/>
      </c>
    </row>
    <row r="39" spans="1:5">
      <c r="A39" s="2"/>
      <c r="B39" s="18"/>
      <c r="C39" s="6"/>
      <c r="D39" s="93"/>
      <c r="E39" s="41" t="str">
        <f t="shared" si="0"/>
        <v/>
      </c>
    </row>
    <row r="40" spans="1:5">
      <c r="A40" s="2"/>
      <c r="B40" s="18"/>
      <c r="C40" s="6"/>
      <c r="D40" s="93"/>
      <c r="E40" s="41" t="str">
        <f t="shared" si="0"/>
        <v/>
      </c>
    </row>
    <row r="41" spans="1:5">
      <c r="A41" s="2"/>
      <c r="B41" s="18"/>
      <c r="C41" s="6"/>
      <c r="D41" s="93"/>
      <c r="E41" s="41" t="str">
        <f t="shared" si="0"/>
        <v/>
      </c>
    </row>
    <row r="42" spans="1:5">
      <c r="A42" s="2"/>
      <c r="B42" s="18"/>
      <c r="C42" s="6"/>
      <c r="D42" s="93"/>
      <c r="E42" s="41" t="str">
        <f t="shared" si="0"/>
        <v/>
      </c>
    </row>
    <row r="43" spans="1:5">
      <c r="A43" s="2"/>
      <c r="B43" s="18"/>
      <c r="C43" s="6"/>
      <c r="D43" s="93"/>
      <c r="E43" s="41" t="str">
        <f t="shared" si="0"/>
        <v/>
      </c>
    </row>
    <row r="44" spans="1:5">
      <c r="A44" s="2"/>
      <c r="B44" s="18"/>
      <c r="C44" s="6"/>
      <c r="D44" s="93"/>
      <c r="E44" s="41" t="str">
        <f t="shared" si="0"/>
        <v/>
      </c>
    </row>
    <row r="45" spans="1:5">
      <c r="A45" s="2"/>
      <c r="B45" s="18"/>
      <c r="C45" s="6"/>
      <c r="D45" s="93"/>
      <c r="E45" s="41" t="str">
        <f t="shared" si="0"/>
        <v/>
      </c>
    </row>
    <row r="46" spans="1:5">
      <c r="A46" s="2"/>
      <c r="B46" s="18"/>
      <c r="C46" s="6"/>
      <c r="D46" s="93"/>
      <c r="E46" s="41" t="str">
        <f t="shared" si="0"/>
        <v/>
      </c>
    </row>
    <row r="47" spans="1:5">
      <c r="A47" s="2"/>
      <c r="B47" s="18"/>
      <c r="C47" s="6"/>
      <c r="D47" s="93"/>
      <c r="E47" s="41" t="str">
        <f t="shared" si="0"/>
        <v/>
      </c>
    </row>
    <row r="48" spans="1:5">
      <c r="A48" s="2"/>
      <c r="B48" s="18"/>
      <c r="C48" s="6"/>
      <c r="D48" s="93"/>
      <c r="E48" s="41" t="str">
        <f t="shared" si="0"/>
        <v/>
      </c>
    </row>
    <row r="49" spans="1:5">
      <c r="A49" s="2"/>
      <c r="B49" s="18"/>
      <c r="C49" s="6"/>
      <c r="D49" s="93"/>
      <c r="E49" s="41" t="str">
        <f t="shared" si="0"/>
        <v/>
      </c>
    </row>
    <row r="50" spans="1:5">
      <c r="A50" s="2"/>
      <c r="B50" s="18"/>
      <c r="C50" s="6"/>
      <c r="D50" s="93"/>
      <c r="E50" s="41" t="str">
        <f t="shared" si="0"/>
        <v/>
      </c>
    </row>
    <row r="51" spans="1:5">
      <c r="A51" s="2"/>
      <c r="B51" s="18"/>
      <c r="C51" s="6"/>
      <c r="D51" s="93"/>
      <c r="E51" s="41" t="str">
        <f t="shared" si="0"/>
        <v/>
      </c>
    </row>
    <row r="52" spans="1:5">
      <c r="A52" s="2"/>
      <c r="B52" s="18"/>
      <c r="C52" s="6"/>
      <c r="D52" s="93"/>
      <c r="E52" s="41" t="str">
        <f t="shared" si="0"/>
        <v/>
      </c>
    </row>
    <row r="53" spans="1:5">
      <c r="A53" s="2"/>
      <c r="B53" s="18"/>
      <c r="C53" s="6"/>
      <c r="D53" s="93"/>
      <c r="E53" s="41" t="str">
        <f t="shared" si="0"/>
        <v/>
      </c>
    </row>
    <row r="54" spans="1:5">
      <c r="A54" s="2"/>
      <c r="B54" s="18"/>
      <c r="C54" s="6"/>
      <c r="D54" s="93"/>
      <c r="E54" s="41" t="str">
        <f t="shared" si="0"/>
        <v/>
      </c>
    </row>
    <row r="55" spans="1:5">
      <c r="A55" s="2"/>
      <c r="B55" s="18"/>
      <c r="C55" s="6"/>
      <c r="D55" s="93"/>
      <c r="E55" s="41" t="str">
        <f t="shared" si="0"/>
        <v/>
      </c>
    </row>
    <row r="56" spans="1:5">
      <c r="A56" s="2"/>
      <c r="B56" s="18"/>
      <c r="C56" s="6"/>
      <c r="D56" s="93"/>
      <c r="E56" s="41" t="str">
        <f t="shared" si="0"/>
        <v/>
      </c>
    </row>
    <row r="57" spans="1:5">
      <c r="A57" s="2"/>
      <c r="B57" s="18"/>
      <c r="C57" s="6"/>
      <c r="D57" s="93"/>
      <c r="E57" s="41" t="str">
        <f t="shared" si="0"/>
        <v/>
      </c>
    </row>
    <row r="58" spans="1:5">
      <c r="A58" s="2"/>
      <c r="B58" s="18"/>
      <c r="C58" s="6"/>
      <c r="D58" s="93"/>
      <c r="E58" s="41" t="str">
        <f t="shared" si="0"/>
        <v/>
      </c>
    </row>
    <row r="59" spans="1:5">
      <c r="A59" s="2"/>
      <c r="B59" s="18"/>
      <c r="C59" s="6"/>
      <c r="D59" s="93"/>
      <c r="E59" s="41" t="str">
        <f t="shared" si="0"/>
        <v/>
      </c>
    </row>
    <row r="60" spans="1:5">
      <c r="A60" s="2"/>
      <c r="B60" s="18"/>
      <c r="C60" s="6"/>
      <c r="D60" s="93"/>
      <c r="E60" s="41" t="str">
        <f t="shared" si="0"/>
        <v/>
      </c>
    </row>
    <row r="61" spans="1:5">
      <c r="A61" s="2"/>
      <c r="B61" s="18"/>
      <c r="C61" s="6"/>
      <c r="D61" s="93"/>
      <c r="E61" s="41" t="str">
        <f t="shared" si="0"/>
        <v/>
      </c>
    </row>
    <row r="62" spans="1:5">
      <c r="A62" s="2"/>
      <c r="B62" s="18"/>
      <c r="C62" s="6"/>
      <c r="D62" s="93"/>
      <c r="E62" s="41" t="str">
        <f t="shared" si="0"/>
        <v/>
      </c>
    </row>
    <row r="63" spans="1:5">
      <c r="A63" s="2"/>
      <c r="B63" s="18"/>
      <c r="C63" s="6"/>
      <c r="D63" s="93"/>
      <c r="E63" s="41" t="str">
        <f t="shared" si="0"/>
        <v/>
      </c>
    </row>
    <row r="64" spans="1:5">
      <c r="A64" s="2"/>
      <c r="B64" s="18"/>
      <c r="C64" s="6"/>
      <c r="D64" s="93"/>
      <c r="E64" s="41" t="str">
        <f t="shared" si="0"/>
        <v/>
      </c>
    </row>
    <row r="65" spans="1:5">
      <c r="A65" s="2"/>
      <c r="B65" s="18"/>
      <c r="C65" s="6"/>
      <c r="D65" s="93"/>
      <c r="E65" s="41" t="str">
        <f t="shared" si="0"/>
        <v/>
      </c>
    </row>
    <row r="66" spans="1:5">
      <c r="A66" s="2"/>
      <c r="B66" s="18"/>
      <c r="C66" s="6"/>
      <c r="D66" s="93"/>
      <c r="E66" s="41" t="str">
        <f t="shared" si="0"/>
        <v/>
      </c>
    </row>
    <row r="67" spans="1:5">
      <c r="A67" s="2"/>
      <c r="B67" s="18"/>
      <c r="C67" s="6"/>
      <c r="D67" s="93"/>
      <c r="E67" s="41" t="str">
        <f t="shared" si="0"/>
        <v/>
      </c>
    </row>
    <row r="68" spans="1:5">
      <c r="A68" s="2"/>
      <c r="B68" s="18"/>
      <c r="C68" s="6"/>
      <c r="D68" s="93"/>
      <c r="E68" s="41" t="str">
        <f t="shared" si="0"/>
        <v/>
      </c>
    </row>
    <row r="69" spans="1:5">
      <c r="A69" s="2"/>
      <c r="B69" s="18"/>
      <c r="C69" s="6"/>
      <c r="D69" s="93"/>
      <c r="E69" s="41" t="str">
        <f t="shared" si="0"/>
        <v/>
      </c>
    </row>
    <row r="70" spans="1:5">
      <c r="A70" s="2"/>
      <c r="B70" s="18"/>
      <c r="C70" s="6"/>
      <c r="D70" s="93"/>
      <c r="E70" s="41" t="str">
        <f t="shared" si="0"/>
        <v/>
      </c>
    </row>
    <row r="71" spans="1:5">
      <c r="A71" s="2"/>
      <c r="B71" s="18"/>
      <c r="C71" s="6"/>
      <c r="D71" s="93"/>
      <c r="E71" s="41" t="str">
        <f t="shared" si="0"/>
        <v/>
      </c>
    </row>
    <row r="72" spans="1:5">
      <c r="A72" s="2"/>
      <c r="B72" s="18"/>
      <c r="C72" s="6"/>
      <c r="D72" s="93"/>
      <c r="E72" s="41" t="str">
        <f t="shared" ref="E72:E100" si="1">IF(C72="Condição de seguridade",1,(IF(C72="Condição de inseguridade",0,(IF(AND(C72="Condição intermediária",D72=""),"",(IF(AND(C72="Condição intermediária",D72&gt;=0.75),-0.68+(1.68*D72),(IF(AND(C72="Condição intermediária",0.75&gt;D72),-1.16+(2.32*D72),"")))))))))</f>
        <v/>
      </c>
    </row>
    <row r="73" spans="1:5">
      <c r="A73" s="2"/>
      <c r="B73" s="18"/>
      <c r="C73" s="6"/>
      <c r="D73" s="93"/>
      <c r="E73" s="41" t="str">
        <f t="shared" si="1"/>
        <v/>
      </c>
    </row>
    <row r="74" spans="1:5">
      <c r="A74" s="2"/>
      <c r="B74" s="18"/>
      <c r="C74" s="6"/>
      <c r="D74" s="93"/>
      <c r="E74" s="41" t="str">
        <f t="shared" si="1"/>
        <v/>
      </c>
    </row>
    <row r="75" spans="1:5">
      <c r="A75" s="2"/>
      <c r="B75" s="18"/>
      <c r="C75" s="6"/>
      <c r="D75" s="93"/>
      <c r="E75" s="41" t="str">
        <f t="shared" si="1"/>
        <v/>
      </c>
    </row>
    <row r="76" spans="1:5">
      <c r="A76" s="2"/>
      <c r="B76" s="18"/>
      <c r="C76" s="6"/>
      <c r="D76" s="93"/>
      <c r="E76" s="41" t="str">
        <f t="shared" si="1"/>
        <v/>
      </c>
    </row>
    <row r="77" spans="1:5">
      <c r="A77" s="2"/>
      <c r="B77" s="18"/>
      <c r="C77" s="6"/>
      <c r="D77" s="93"/>
      <c r="E77" s="41" t="str">
        <f t="shared" si="1"/>
        <v/>
      </c>
    </row>
    <row r="78" spans="1:5">
      <c r="A78" s="2"/>
      <c r="B78" s="18"/>
      <c r="C78" s="6"/>
      <c r="D78" s="93"/>
      <c r="E78" s="41" t="str">
        <f t="shared" si="1"/>
        <v/>
      </c>
    </row>
    <row r="79" spans="1:5">
      <c r="A79" s="2"/>
      <c r="B79" s="18"/>
      <c r="C79" s="6"/>
      <c r="D79" s="93"/>
      <c r="E79" s="41" t="str">
        <f t="shared" si="1"/>
        <v/>
      </c>
    </row>
    <row r="80" spans="1:5">
      <c r="A80" s="2"/>
      <c r="B80" s="18"/>
      <c r="C80" s="6"/>
      <c r="D80" s="93"/>
      <c r="E80" s="41" t="str">
        <f t="shared" si="1"/>
        <v/>
      </c>
    </row>
    <row r="81" spans="1:5">
      <c r="A81" s="2"/>
      <c r="B81" s="18"/>
      <c r="C81" s="6"/>
      <c r="D81" s="93"/>
      <c r="E81" s="41" t="str">
        <f t="shared" si="1"/>
        <v/>
      </c>
    </row>
    <row r="82" spans="1:5">
      <c r="A82" s="2"/>
      <c r="B82" s="18"/>
      <c r="C82" s="6"/>
      <c r="D82" s="93"/>
      <c r="E82" s="41" t="str">
        <f t="shared" si="1"/>
        <v/>
      </c>
    </row>
    <row r="83" spans="1:5">
      <c r="A83" s="2"/>
      <c r="B83" s="18"/>
      <c r="C83" s="6"/>
      <c r="D83" s="93"/>
      <c r="E83" s="41" t="str">
        <f t="shared" si="1"/>
        <v/>
      </c>
    </row>
    <row r="84" spans="1:5">
      <c r="A84" s="2"/>
      <c r="B84" s="18"/>
      <c r="C84" s="6"/>
      <c r="D84" s="93"/>
      <c r="E84" s="41" t="str">
        <f t="shared" si="1"/>
        <v/>
      </c>
    </row>
    <row r="85" spans="1:5">
      <c r="A85" s="2"/>
      <c r="B85" s="18"/>
      <c r="C85" s="6"/>
      <c r="D85" s="93"/>
      <c r="E85" s="41" t="str">
        <f t="shared" si="1"/>
        <v/>
      </c>
    </row>
    <row r="86" spans="1:5">
      <c r="A86" s="2"/>
      <c r="B86" s="18"/>
      <c r="C86" s="6"/>
      <c r="D86" s="93"/>
      <c r="E86" s="41" t="str">
        <f t="shared" si="1"/>
        <v/>
      </c>
    </row>
    <row r="87" spans="1:5">
      <c r="A87" s="2"/>
      <c r="B87" s="18"/>
      <c r="C87" s="6"/>
      <c r="D87" s="93"/>
      <c r="E87" s="41" t="str">
        <f t="shared" si="1"/>
        <v/>
      </c>
    </row>
    <row r="88" spans="1:5">
      <c r="A88" s="2"/>
      <c r="B88" s="18"/>
      <c r="C88" s="6"/>
      <c r="D88" s="93"/>
      <c r="E88" s="41" t="str">
        <f t="shared" si="1"/>
        <v/>
      </c>
    </row>
    <row r="89" spans="1:5">
      <c r="A89" s="2"/>
      <c r="B89" s="18"/>
      <c r="C89" s="6"/>
      <c r="D89" s="93"/>
      <c r="E89" s="41" t="str">
        <f t="shared" si="1"/>
        <v/>
      </c>
    </row>
    <row r="90" spans="1:5">
      <c r="A90" s="2"/>
      <c r="B90" s="18"/>
      <c r="C90" s="6"/>
      <c r="D90" s="93"/>
      <c r="E90" s="41" t="str">
        <f t="shared" si="1"/>
        <v/>
      </c>
    </row>
    <row r="91" spans="1:5">
      <c r="A91" s="2"/>
      <c r="B91" s="18"/>
      <c r="C91" s="6"/>
      <c r="D91" s="93"/>
      <c r="E91" s="41" t="str">
        <f t="shared" si="1"/>
        <v/>
      </c>
    </row>
    <row r="92" spans="1:5">
      <c r="A92" s="2"/>
      <c r="B92" s="18"/>
      <c r="C92" s="6"/>
      <c r="D92" s="93"/>
      <c r="E92" s="41" t="str">
        <f t="shared" si="1"/>
        <v/>
      </c>
    </row>
    <row r="93" spans="1:5">
      <c r="A93" s="2"/>
      <c r="B93" s="18"/>
      <c r="C93" s="6"/>
      <c r="D93" s="93"/>
      <c r="E93" s="41" t="str">
        <f t="shared" si="1"/>
        <v/>
      </c>
    </row>
    <row r="94" spans="1:5">
      <c r="A94" s="2"/>
      <c r="B94" s="18"/>
      <c r="C94" s="6"/>
      <c r="D94" s="93"/>
      <c r="E94" s="41" t="str">
        <f t="shared" si="1"/>
        <v/>
      </c>
    </row>
    <row r="95" spans="1:5">
      <c r="A95" s="2"/>
      <c r="B95" s="18"/>
      <c r="C95" s="6"/>
      <c r="D95" s="93"/>
      <c r="E95" s="41" t="str">
        <f t="shared" si="1"/>
        <v/>
      </c>
    </row>
    <row r="96" spans="1:5">
      <c r="A96" s="2"/>
      <c r="B96" s="18"/>
      <c r="C96" s="6"/>
      <c r="D96" s="93"/>
      <c r="E96" s="41" t="str">
        <f t="shared" si="1"/>
        <v/>
      </c>
    </row>
    <row r="97" spans="1:5">
      <c r="A97" s="2"/>
      <c r="B97" s="18"/>
      <c r="C97" s="6"/>
      <c r="D97" s="93"/>
      <c r="E97" s="41" t="str">
        <f t="shared" si="1"/>
        <v/>
      </c>
    </row>
    <row r="98" spans="1:5">
      <c r="A98" s="2"/>
      <c r="B98" s="18"/>
      <c r="C98" s="6"/>
      <c r="D98" s="93"/>
      <c r="E98" s="41" t="str">
        <f t="shared" si="1"/>
        <v/>
      </c>
    </row>
    <row r="99" spans="1:5">
      <c r="A99" s="2"/>
      <c r="B99" s="18"/>
      <c r="C99" s="6"/>
      <c r="D99" s="93"/>
      <c r="E99" s="41" t="str">
        <f t="shared" si="1"/>
        <v/>
      </c>
    </row>
    <row r="100" spans="1:5" ht="15" thickBot="1">
      <c r="A100" s="2"/>
      <c r="B100" s="19"/>
      <c r="C100" s="20"/>
      <c r="D100" s="94"/>
      <c r="E100" s="42" t="str">
        <f t="shared" si="1"/>
        <v/>
      </c>
    </row>
  </sheetData>
  <conditionalFormatting sqref="E7:E100">
    <cfRule type="containsBlanks" dxfId="63" priority="1" stopIfTrue="1">
      <formula>LEN(TRIM(E7))=0</formula>
    </cfRule>
    <cfRule type="cellIs" dxfId="62" priority="2" stopIfTrue="1" operator="equal">
      <formula>0</formula>
    </cfRule>
    <cfRule type="cellIs" dxfId="61" priority="3" stopIfTrue="1" operator="equal">
      <formula>1</formula>
    </cfRule>
    <cfRule type="cellIs" dxfId="60" priority="4" operator="between">
      <formula>0</formula>
      <formula>1</formula>
    </cfRule>
  </conditionalFormatting>
  <dataValidations count="2">
    <dataValidation type="list" allowBlank="1" showInputMessage="1" showErrorMessage="1" sqref="C7:C100" xr:uid="{102B63CC-138D-449E-97BE-6EAFF1D21C93}">
      <formula1>"Condição de seguridade,Condição intermediária,Condição de inseguridade"</formula1>
    </dataValidation>
    <dataValidation type="decimal" allowBlank="1" showInputMessage="1" showErrorMessage="1" promptTitle="Inserir valor em porcentagem" prompt="O valor deve ser igual ou superior a 50% e inferior a 100%, conforme critérios de avaliação do indicador" sqref="D7:D100" xr:uid="{ED6F5080-660F-47E8-AF36-F4E5F078DD54}">
      <formula1>0.5</formula1>
      <formula2>1</formula2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A3A76-2829-439C-8757-747F9C74B817}">
  <sheetPr>
    <tabColor rgb="FFFFFF66"/>
  </sheetPr>
  <dimension ref="A1:L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customWidth="1"/>
    <col min="2" max="2" width="20.77734375" customWidth="1"/>
    <col min="3" max="3" width="21.88671875" customWidth="1"/>
    <col min="4" max="4" width="31.77734375" customWidth="1"/>
    <col min="5" max="5" width="12.33203125" customWidth="1"/>
    <col min="7" max="7" width="12.44140625" customWidth="1"/>
  </cols>
  <sheetData>
    <row r="1" spans="1:12" ht="15" thickBot="1">
      <c r="A1" s="5"/>
      <c r="B1" s="24" t="s">
        <v>14</v>
      </c>
      <c r="C1" s="5"/>
      <c r="D1" s="5"/>
      <c r="E1" s="5"/>
    </row>
    <row r="2" spans="1:12" ht="17.399999999999999">
      <c r="A2" s="5"/>
      <c r="B2" s="26" t="s">
        <v>15</v>
      </c>
      <c r="C2" s="32" t="s">
        <v>16</v>
      </c>
      <c r="D2" s="11"/>
      <c r="E2" s="12"/>
    </row>
    <row r="3" spans="1:12" ht="17.399999999999999">
      <c r="A3" s="5"/>
      <c r="B3" s="22" t="s">
        <v>0</v>
      </c>
      <c r="C3" s="3" t="s">
        <v>3</v>
      </c>
      <c r="D3" s="1"/>
      <c r="E3" s="23"/>
    </row>
    <row r="4" spans="1:12" ht="17.399999999999999">
      <c r="A4" s="5"/>
      <c r="B4" s="22" t="s">
        <v>2</v>
      </c>
      <c r="C4" s="3" t="s">
        <v>44</v>
      </c>
      <c r="D4" s="1"/>
      <c r="E4" s="13"/>
    </row>
    <row r="5" spans="1:12" ht="22.8">
      <c r="A5" s="5"/>
      <c r="B5" s="14" t="s">
        <v>4</v>
      </c>
      <c r="C5" s="7" t="s">
        <v>4</v>
      </c>
      <c r="D5" s="7" t="s">
        <v>148</v>
      </c>
      <c r="E5" s="15" t="s">
        <v>11</v>
      </c>
      <c r="G5" s="4"/>
      <c r="H5" s="4"/>
      <c r="I5" s="4"/>
      <c r="J5" s="4"/>
      <c r="K5" s="4"/>
      <c r="L5" s="4"/>
    </row>
    <row r="6" spans="1:12" ht="28.2" customHeight="1">
      <c r="A6" s="5"/>
      <c r="B6" s="37" t="s">
        <v>9</v>
      </c>
      <c r="C6" s="38" t="s">
        <v>10</v>
      </c>
      <c r="D6" s="38" t="s">
        <v>45</v>
      </c>
      <c r="E6" s="17" t="s">
        <v>12</v>
      </c>
      <c r="G6" s="4"/>
      <c r="H6" s="4"/>
      <c r="I6" s="4"/>
      <c r="J6" s="4"/>
      <c r="K6" s="4"/>
      <c r="L6" s="4"/>
    </row>
    <row r="7" spans="1:12">
      <c r="A7" s="5"/>
      <c r="B7" s="18" t="s">
        <v>222</v>
      </c>
      <c r="C7" s="99" t="s">
        <v>18</v>
      </c>
      <c r="D7" s="93"/>
      <c r="E7" s="41">
        <f>IF(C7="Condição de seguridade",1,(IF(C7="Condição de inseguridade",0,(IF(AND(C7="Condição intermediária",D7=""),"",(IF(AND(C7="Condição intermediária",D7&lt;0.25),1-(2.04*D7),(IF(AND(C7="Condição intermediária",D7&gt;=0.25),0.98-(1.96*D7),"")))))))))</f>
        <v>1</v>
      </c>
      <c r="G7" s="4"/>
      <c r="H7" s="4"/>
      <c r="I7" s="4"/>
      <c r="J7" s="4"/>
      <c r="K7" s="4"/>
      <c r="L7" s="4"/>
    </row>
    <row r="8" spans="1:12" ht="15" customHeight="1">
      <c r="A8" s="5"/>
      <c r="B8" s="18" t="s">
        <v>223</v>
      </c>
      <c r="C8" s="6" t="s">
        <v>20</v>
      </c>
      <c r="D8" s="93">
        <v>0.25</v>
      </c>
      <c r="E8" s="41">
        <f t="shared" ref="E8:E71" si="0">IF(C8="Condição de seguridade",1,(IF(C8="Condição de inseguridade",0,(IF(AND(C8="Condição intermediária",D8=""),"",(IF(AND(C8="Condição intermediária",D8&lt;0.25),1-(2.04*D8),(IF(AND(C8="Condição intermediária",D8&gt;=0.25),0.98-(1.96*D8),"")))))))))</f>
        <v>0.49</v>
      </c>
      <c r="G8" s="4"/>
      <c r="H8" s="40"/>
      <c r="I8" s="10"/>
      <c r="J8" s="4"/>
      <c r="K8" s="4"/>
      <c r="L8" s="4"/>
    </row>
    <row r="9" spans="1:12">
      <c r="A9" s="5"/>
      <c r="B9" s="18" t="s">
        <v>224</v>
      </c>
      <c r="C9" s="6" t="s">
        <v>13</v>
      </c>
      <c r="D9" s="93"/>
      <c r="E9" s="41">
        <f t="shared" si="0"/>
        <v>0</v>
      </c>
      <c r="G9" s="39"/>
      <c r="H9" s="4"/>
      <c r="I9" s="4"/>
      <c r="J9" s="4"/>
      <c r="K9" s="4"/>
      <c r="L9" s="4"/>
    </row>
    <row r="10" spans="1:12">
      <c r="A10" s="5"/>
      <c r="B10" s="18"/>
      <c r="C10" s="6"/>
      <c r="D10" s="93"/>
      <c r="E10" s="41" t="str">
        <f t="shared" si="0"/>
        <v/>
      </c>
      <c r="G10" s="39"/>
      <c r="H10" s="4"/>
      <c r="I10" s="4"/>
      <c r="J10" s="4"/>
      <c r="K10" s="4"/>
      <c r="L10" s="4"/>
    </row>
    <row r="11" spans="1:12">
      <c r="A11" s="5"/>
      <c r="B11" s="18"/>
      <c r="C11" s="6"/>
      <c r="D11" s="93"/>
      <c r="E11" s="41" t="str">
        <f t="shared" si="0"/>
        <v/>
      </c>
      <c r="G11" s="39"/>
      <c r="H11" s="4"/>
      <c r="I11" s="4"/>
      <c r="J11" s="4"/>
      <c r="K11" s="4"/>
      <c r="L11" s="4"/>
    </row>
    <row r="12" spans="1:12">
      <c r="A12" s="5"/>
      <c r="B12" s="18"/>
      <c r="C12" s="6"/>
      <c r="D12" s="93"/>
      <c r="E12" s="41" t="str">
        <f t="shared" si="0"/>
        <v/>
      </c>
      <c r="G12" s="4"/>
      <c r="H12" s="4"/>
      <c r="I12" s="4"/>
      <c r="J12" s="4"/>
      <c r="K12" s="4"/>
      <c r="L12" s="4"/>
    </row>
    <row r="13" spans="1:12">
      <c r="A13" s="5"/>
      <c r="B13" s="18"/>
      <c r="C13" s="6"/>
      <c r="D13" s="93"/>
      <c r="E13" s="41" t="str">
        <f t="shared" si="0"/>
        <v/>
      </c>
      <c r="G13" s="4"/>
      <c r="H13" s="4"/>
      <c r="I13" s="4"/>
      <c r="J13" s="4"/>
      <c r="K13" s="4"/>
      <c r="L13" s="4"/>
    </row>
    <row r="14" spans="1:12">
      <c r="A14" s="5"/>
      <c r="B14" s="18"/>
      <c r="C14" s="6"/>
      <c r="D14" s="93"/>
      <c r="E14" s="41" t="str">
        <f t="shared" si="0"/>
        <v/>
      </c>
      <c r="G14" s="4"/>
      <c r="H14" s="4"/>
      <c r="I14" s="4"/>
      <c r="J14" s="4"/>
      <c r="K14" s="4"/>
      <c r="L14" s="4"/>
    </row>
    <row r="15" spans="1:12">
      <c r="A15" s="5"/>
      <c r="B15" s="18"/>
      <c r="C15" s="6"/>
      <c r="D15" s="93"/>
      <c r="E15" s="41" t="str">
        <f t="shared" si="0"/>
        <v/>
      </c>
      <c r="G15" s="4"/>
      <c r="H15" s="4"/>
      <c r="I15" s="4"/>
      <c r="J15" s="4"/>
      <c r="K15" s="4"/>
      <c r="L15" s="4"/>
    </row>
    <row r="16" spans="1:12">
      <c r="A16" s="5"/>
      <c r="B16" s="18"/>
      <c r="C16" s="6"/>
      <c r="D16" s="93"/>
      <c r="E16" s="41" t="str">
        <f t="shared" si="0"/>
        <v/>
      </c>
    </row>
    <row r="17" spans="1:5">
      <c r="A17" s="5"/>
      <c r="B17" s="18"/>
      <c r="C17" s="6"/>
      <c r="D17" s="93"/>
      <c r="E17" s="41" t="str">
        <f t="shared" si="0"/>
        <v/>
      </c>
    </row>
    <row r="18" spans="1:5">
      <c r="A18" s="5"/>
      <c r="B18" s="18"/>
      <c r="C18" s="6"/>
      <c r="D18" s="93"/>
      <c r="E18" s="41" t="str">
        <f t="shared" si="0"/>
        <v/>
      </c>
    </row>
    <row r="19" spans="1:5">
      <c r="A19" s="5"/>
      <c r="B19" s="18"/>
      <c r="C19" s="6"/>
      <c r="D19" s="93"/>
      <c r="E19" s="41" t="str">
        <f t="shared" si="0"/>
        <v/>
      </c>
    </row>
    <row r="20" spans="1:5">
      <c r="A20" s="5"/>
      <c r="B20" s="18"/>
      <c r="C20" s="6"/>
      <c r="D20" s="93"/>
      <c r="E20" s="41" t="str">
        <f t="shared" si="0"/>
        <v/>
      </c>
    </row>
    <row r="21" spans="1:5">
      <c r="A21" s="2"/>
      <c r="B21" s="18"/>
      <c r="C21" s="6"/>
      <c r="D21" s="93"/>
      <c r="E21" s="41" t="str">
        <f t="shared" si="0"/>
        <v/>
      </c>
    </row>
    <row r="22" spans="1:5">
      <c r="A22" s="2"/>
      <c r="B22" s="18"/>
      <c r="C22" s="6"/>
      <c r="D22" s="93"/>
      <c r="E22" s="41" t="str">
        <f t="shared" si="0"/>
        <v/>
      </c>
    </row>
    <row r="23" spans="1:5">
      <c r="A23" s="2"/>
      <c r="B23" s="18"/>
      <c r="C23" s="6"/>
      <c r="D23" s="93"/>
      <c r="E23" s="41" t="str">
        <f t="shared" si="0"/>
        <v/>
      </c>
    </row>
    <row r="24" spans="1:5">
      <c r="A24" s="2"/>
      <c r="B24" s="18"/>
      <c r="C24" s="6"/>
      <c r="D24" s="93"/>
      <c r="E24" s="41" t="str">
        <f t="shared" si="0"/>
        <v/>
      </c>
    </row>
    <row r="25" spans="1:5">
      <c r="A25" s="2"/>
      <c r="B25" s="18"/>
      <c r="C25" s="6"/>
      <c r="D25" s="93"/>
      <c r="E25" s="41" t="str">
        <f t="shared" si="0"/>
        <v/>
      </c>
    </row>
    <row r="26" spans="1:5">
      <c r="A26" s="2"/>
      <c r="B26" s="18"/>
      <c r="C26" s="6"/>
      <c r="D26" s="93"/>
      <c r="E26" s="41" t="str">
        <f t="shared" si="0"/>
        <v/>
      </c>
    </row>
    <row r="27" spans="1:5">
      <c r="A27" s="2"/>
      <c r="B27" s="18"/>
      <c r="C27" s="6"/>
      <c r="D27" s="93"/>
      <c r="E27" s="41" t="str">
        <f t="shared" si="0"/>
        <v/>
      </c>
    </row>
    <row r="28" spans="1:5">
      <c r="A28" s="2"/>
      <c r="B28" s="18"/>
      <c r="C28" s="6"/>
      <c r="D28" s="93"/>
      <c r="E28" s="41" t="str">
        <f t="shared" si="0"/>
        <v/>
      </c>
    </row>
    <row r="29" spans="1:5">
      <c r="A29" s="2"/>
      <c r="B29" s="18"/>
      <c r="C29" s="6"/>
      <c r="D29" s="93"/>
      <c r="E29" s="41" t="str">
        <f t="shared" si="0"/>
        <v/>
      </c>
    </row>
    <row r="30" spans="1:5">
      <c r="A30" s="2"/>
      <c r="B30" s="18"/>
      <c r="C30" s="6"/>
      <c r="D30" s="93"/>
      <c r="E30" s="41" t="str">
        <f t="shared" si="0"/>
        <v/>
      </c>
    </row>
    <row r="31" spans="1:5">
      <c r="A31" s="2"/>
      <c r="B31" s="18"/>
      <c r="C31" s="6"/>
      <c r="D31" s="93"/>
      <c r="E31" s="41" t="str">
        <f t="shared" si="0"/>
        <v/>
      </c>
    </row>
    <row r="32" spans="1:5">
      <c r="A32" s="2"/>
      <c r="B32" s="18"/>
      <c r="C32" s="6"/>
      <c r="D32" s="93"/>
      <c r="E32" s="41" t="str">
        <f t="shared" si="0"/>
        <v/>
      </c>
    </row>
    <row r="33" spans="1:5">
      <c r="A33" s="2"/>
      <c r="B33" s="18"/>
      <c r="C33" s="6"/>
      <c r="D33" s="93"/>
      <c r="E33" s="41" t="str">
        <f t="shared" si="0"/>
        <v/>
      </c>
    </row>
    <row r="34" spans="1:5">
      <c r="A34" s="2"/>
      <c r="B34" s="18"/>
      <c r="C34" s="6"/>
      <c r="D34" s="93"/>
      <c r="E34" s="41" t="str">
        <f t="shared" si="0"/>
        <v/>
      </c>
    </row>
    <row r="35" spans="1:5">
      <c r="A35" s="2"/>
      <c r="B35" s="18"/>
      <c r="C35" s="6"/>
      <c r="D35" s="93"/>
      <c r="E35" s="41" t="str">
        <f t="shared" si="0"/>
        <v/>
      </c>
    </row>
    <row r="36" spans="1:5">
      <c r="A36" s="2"/>
      <c r="B36" s="18"/>
      <c r="C36" s="6"/>
      <c r="D36" s="93"/>
      <c r="E36" s="41" t="str">
        <f t="shared" si="0"/>
        <v/>
      </c>
    </row>
    <row r="37" spans="1:5">
      <c r="A37" s="2"/>
      <c r="B37" s="18"/>
      <c r="C37" s="6"/>
      <c r="D37" s="93"/>
      <c r="E37" s="41" t="str">
        <f t="shared" si="0"/>
        <v/>
      </c>
    </row>
    <row r="38" spans="1:5">
      <c r="A38" s="2"/>
      <c r="B38" s="18"/>
      <c r="C38" s="6"/>
      <c r="D38" s="93"/>
      <c r="E38" s="41" t="str">
        <f t="shared" si="0"/>
        <v/>
      </c>
    </row>
    <row r="39" spans="1:5">
      <c r="A39" s="2"/>
      <c r="B39" s="18"/>
      <c r="C39" s="6"/>
      <c r="D39" s="93"/>
      <c r="E39" s="41" t="str">
        <f t="shared" si="0"/>
        <v/>
      </c>
    </row>
    <row r="40" spans="1:5">
      <c r="A40" s="2"/>
      <c r="B40" s="18"/>
      <c r="C40" s="6"/>
      <c r="D40" s="93"/>
      <c r="E40" s="41" t="str">
        <f t="shared" si="0"/>
        <v/>
      </c>
    </row>
    <row r="41" spans="1:5">
      <c r="A41" s="2"/>
      <c r="B41" s="18"/>
      <c r="C41" s="6"/>
      <c r="D41" s="93"/>
      <c r="E41" s="41" t="str">
        <f t="shared" si="0"/>
        <v/>
      </c>
    </row>
    <row r="42" spans="1:5">
      <c r="A42" s="2"/>
      <c r="B42" s="18"/>
      <c r="C42" s="6"/>
      <c r="D42" s="93"/>
      <c r="E42" s="41" t="str">
        <f t="shared" si="0"/>
        <v/>
      </c>
    </row>
    <row r="43" spans="1:5">
      <c r="A43" s="2"/>
      <c r="B43" s="18"/>
      <c r="C43" s="6"/>
      <c r="D43" s="93"/>
      <c r="E43" s="41" t="str">
        <f t="shared" si="0"/>
        <v/>
      </c>
    </row>
    <row r="44" spans="1:5">
      <c r="A44" s="2"/>
      <c r="B44" s="18"/>
      <c r="C44" s="6"/>
      <c r="D44" s="93"/>
      <c r="E44" s="41" t="str">
        <f t="shared" si="0"/>
        <v/>
      </c>
    </row>
    <row r="45" spans="1:5">
      <c r="A45" s="2"/>
      <c r="B45" s="18"/>
      <c r="C45" s="6"/>
      <c r="D45" s="93"/>
      <c r="E45" s="41" t="str">
        <f t="shared" si="0"/>
        <v/>
      </c>
    </row>
    <row r="46" spans="1:5">
      <c r="A46" s="2"/>
      <c r="B46" s="18"/>
      <c r="C46" s="6"/>
      <c r="D46" s="93"/>
      <c r="E46" s="41" t="str">
        <f t="shared" si="0"/>
        <v/>
      </c>
    </row>
    <row r="47" spans="1:5">
      <c r="A47" s="2"/>
      <c r="B47" s="18"/>
      <c r="C47" s="6"/>
      <c r="D47" s="93"/>
      <c r="E47" s="41" t="str">
        <f t="shared" si="0"/>
        <v/>
      </c>
    </row>
    <row r="48" spans="1:5">
      <c r="A48" s="2"/>
      <c r="B48" s="18"/>
      <c r="C48" s="6"/>
      <c r="D48" s="93"/>
      <c r="E48" s="41" t="str">
        <f t="shared" si="0"/>
        <v/>
      </c>
    </row>
    <row r="49" spans="1:5">
      <c r="A49" s="2"/>
      <c r="B49" s="18"/>
      <c r="C49" s="6"/>
      <c r="D49" s="93"/>
      <c r="E49" s="41" t="str">
        <f t="shared" si="0"/>
        <v/>
      </c>
    </row>
    <row r="50" spans="1:5">
      <c r="A50" s="2"/>
      <c r="B50" s="18"/>
      <c r="C50" s="6"/>
      <c r="D50" s="93"/>
      <c r="E50" s="41" t="str">
        <f t="shared" si="0"/>
        <v/>
      </c>
    </row>
    <row r="51" spans="1:5">
      <c r="A51" s="2"/>
      <c r="B51" s="18"/>
      <c r="C51" s="6"/>
      <c r="D51" s="93"/>
      <c r="E51" s="41" t="str">
        <f t="shared" si="0"/>
        <v/>
      </c>
    </row>
    <row r="52" spans="1:5">
      <c r="A52" s="2"/>
      <c r="B52" s="18"/>
      <c r="C52" s="6"/>
      <c r="D52" s="93"/>
      <c r="E52" s="41" t="str">
        <f t="shared" si="0"/>
        <v/>
      </c>
    </row>
    <row r="53" spans="1:5">
      <c r="A53" s="2"/>
      <c r="B53" s="18"/>
      <c r="C53" s="6"/>
      <c r="D53" s="93"/>
      <c r="E53" s="41" t="str">
        <f t="shared" si="0"/>
        <v/>
      </c>
    </row>
    <row r="54" spans="1:5">
      <c r="A54" s="2"/>
      <c r="B54" s="18"/>
      <c r="C54" s="6"/>
      <c r="D54" s="93"/>
      <c r="E54" s="41" t="str">
        <f t="shared" si="0"/>
        <v/>
      </c>
    </row>
    <row r="55" spans="1:5">
      <c r="A55" s="2"/>
      <c r="B55" s="18"/>
      <c r="C55" s="6"/>
      <c r="D55" s="93"/>
      <c r="E55" s="41" t="str">
        <f t="shared" si="0"/>
        <v/>
      </c>
    </row>
    <row r="56" spans="1:5">
      <c r="A56" s="2"/>
      <c r="B56" s="18"/>
      <c r="C56" s="6"/>
      <c r="D56" s="93"/>
      <c r="E56" s="41" t="str">
        <f t="shared" si="0"/>
        <v/>
      </c>
    </row>
    <row r="57" spans="1:5">
      <c r="A57" s="2"/>
      <c r="B57" s="18"/>
      <c r="C57" s="6"/>
      <c r="D57" s="93"/>
      <c r="E57" s="41" t="str">
        <f t="shared" si="0"/>
        <v/>
      </c>
    </row>
    <row r="58" spans="1:5">
      <c r="A58" s="2"/>
      <c r="B58" s="18"/>
      <c r="C58" s="6"/>
      <c r="D58" s="93"/>
      <c r="E58" s="41" t="str">
        <f t="shared" si="0"/>
        <v/>
      </c>
    </row>
    <row r="59" spans="1:5">
      <c r="A59" s="2"/>
      <c r="B59" s="18"/>
      <c r="C59" s="6"/>
      <c r="D59" s="93"/>
      <c r="E59" s="41" t="str">
        <f t="shared" si="0"/>
        <v/>
      </c>
    </row>
    <row r="60" spans="1:5">
      <c r="A60" s="2"/>
      <c r="B60" s="18"/>
      <c r="C60" s="6"/>
      <c r="D60" s="93"/>
      <c r="E60" s="41" t="str">
        <f t="shared" si="0"/>
        <v/>
      </c>
    </row>
    <row r="61" spans="1:5">
      <c r="A61" s="2"/>
      <c r="B61" s="18"/>
      <c r="C61" s="6"/>
      <c r="D61" s="93"/>
      <c r="E61" s="41" t="str">
        <f t="shared" si="0"/>
        <v/>
      </c>
    </row>
    <row r="62" spans="1:5">
      <c r="A62" s="2"/>
      <c r="B62" s="18"/>
      <c r="C62" s="6"/>
      <c r="D62" s="93"/>
      <c r="E62" s="41" t="str">
        <f t="shared" si="0"/>
        <v/>
      </c>
    </row>
    <row r="63" spans="1:5">
      <c r="A63" s="2"/>
      <c r="B63" s="18"/>
      <c r="C63" s="6"/>
      <c r="D63" s="93"/>
      <c r="E63" s="41" t="str">
        <f t="shared" si="0"/>
        <v/>
      </c>
    </row>
    <row r="64" spans="1:5">
      <c r="A64" s="2"/>
      <c r="B64" s="18"/>
      <c r="C64" s="6"/>
      <c r="D64" s="93"/>
      <c r="E64" s="41" t="str">
        <f t="shared" si="0"/>
        <v/>
      </c>
    </row>
    <row r="65" spans="1:5">
      <c r="A65" s="2"/>
      <c r="B65" s="18"/>
      <c r="C65" s="6"/>
      <c r="D65" s="93"/>
      <c r="E65" s="41" t="str">
        <f t="shared" si="0"/>
        <v/>
      </c>
    </row>
    <row r="66" spans="1:5">
      <c r="A66" s="2"/>
      <c r="B66" s="18"/>
      <c r="C66" s="6"/>
      <c r="D66" s="93"/>
      <c r="E66" s="41" t="str">
        <f t="shared" si="0"/>
        <v/>
      </c>
    </row>
    <row r="67" spans="1:5">
      <c r="A67" s="2"/>
      <c r="B67" s="18"/>
      <c r="C67" s="6"/>
      <c r="D67" s="93"/>
      <c r="E67" s="41" t="str">
        <f t="shared" si="0"/>
        <v/>
      </c>
    </row>
    <row r="68" spans="1:5">
      <c r="A68" s="2"/>
      <c r="B68" s="18"/>
      <c r="C68" s="6"/>
      <c r="D68" s="93"/>
      <c r="E68" s="41" t="str">
        <f t="shared" si="0"/>
        <v/>
      </c>
    </row>
    <row r="69" spans="1:5">
      <c r="A69" s="2"/>
      <c r="B69" s="18"/>
      <c r="C69" s="6"/>
      <c r="D69" s="93"/>
      <c r="E69" s="41" t="str">
        <f t="shared" si="0"/>
        <v/>
      </c>
    </row>
    <row r="70" spans="1:5">
      <c r="A70" s="2"/>
      <c r="B70" s="18"/>
      <c r="C70" s="6"/>
      <c r="D70" s="93"/>
      <c r="E70" s="41" t="str">
        <f t="shared" si="0"/>
        <v/>
      </c>
    </row>
    <row r="71" spans="1:5">
      <c r="A71" s="2"/>
      <c r="B71" s="18"/>
      <c r="C71" s="6"/>
      <c r="D71" s="93"/>
      <c r="E71" s="41" t="str">
        <f t="shared" si="0"/>
        <v/>
      </c>
    </row>
    <row r="72" spans="1:5">
      <c r="A72" s="2"/>
      <c r="B72" s="18"/>
      <c r="C72" s="6"/>
      <c r="D72" s="93"/>
      <c r="E72" s="41" t="str">
        <f t="shared" ref="E72:E100" si="1">IF(C72="Condição de seguridade",1,(IF(C72="Condição de inseguridade",0,(IF(AND(C72="Condição intermediária",D72=""),"",(IF(AND(C72="Condição intermediária",D72&lt;0.25),1-(2.04*D72),(IF(AND(C72="Condição intermediária",D72&gt;=0.25),0.98-(1.96*D72),"")))))))))</f>
        <v/>
      </c>
    </row>
    <row r="73" spans="1:5">
      <c r="A73" s="2"/>
      <c r="B73" s="18"/>
      <c r="C73" s="6"/>
      <c r="D73" s="93"/>
      <c r="E73" s="41" t="str">
        <f t="shared" si="1"/>
        <v/>
      </c>
    </row>
    <row r="74" spans="1:5">
      <c r="A74" s="2"/>
      <c r="B74" s="18"/>
      <c r="C74" s="6"/>
      <c r="D74" s="93"/>
      <c r="E74" s="41" t="str">
        <f t="shared" si="1"/>
        <v/>
      </c>
    </row>
    <row r="75" spans="1:5">
      <c r="A75" s="2"/>
      <c r="B75" s="18"/>
      <c r="C75" s="6"/>
      <c r="D75" s="93"/>
      <c r="E75" s="41" t="str">
        <f t="shared" si="1"/>
        <v/>
      </c>
    </row>
    <row r="76" spans="1:5">
      <c r="A76" s="2"/>
      <c r="B76" s="18"/>
      <c r="C76" s="6"/>
      <c r="D76" s="93"/>
      <c r="E76" s="41" t="str">
        <f t="shared" si="1"/>
        <v/>
      </c>
    </row>
    <row r="77" spans="1:5">
      <c r="A77" s="2"/>
      <c r="B77" s="18"/>
      <c r="C77" s="6"/>
      <c r="D77" s="93"/>
      <c r="E77" s="41" t="str">
        <f t="shared" si="1"/>
        <v/>
      </c>
    </row>
    <row r="78" spans="1:5">
      <c r="A78" s="2"/>
      <c r="B78" s="18"/>
      <c r="C78" s="6"/>
      <c r="D78" s="93"/>
      <c r="E78" s="41" t="str">
        <f t="shared" si="1"/>
        <v/>
      </c>
    </row>
    <row r="79" spans="1:5">
      <c r="A79" s="2"/>
      <c r="B79" s="18"/>
      <c r="C79" s="6"/>
      <c r="D79" s="93"/>
      <c r="E79" s="41" t="str">
        <f t="shared" si="1"/>
        <v/>
      </c>
    </row>
    <row r="80" spans="1:5">
      <c r="A80" s="2"/>
      <c r="B80" s="18"/>
      <c r="C80" s="6"/>
      <c r="D80" s="93"/>
      <c r="E80" s="41" t="str">
        <f t="shared" si="1"/>
        <v/>
      </c>
    </row>
    <row r="81" spans="1:5">
      <c r="A81" s="2"/>
      <c r="B81" s="18"/>
      <c r="C81" s="6"/>
      <c r="D81" s="93"/>
      <c r="E81" s="41" t="str">
        <f t="shared" si="1"/>
        <v/>
      </c>
    </row>
    <row r="82" spans="1:5">
      <c r="A82" s="2"/>
      <c r="B82" s="18"/>
      <c r="C82" s="6"/>
      <c r="D82" s="93"/>
      <c r="E82" s="41" t="str">
        <f t="shared" si="1"/>
        <v/>
      </c>
    </row>
    <row r="83" spans="1:5">
      <c r="A83" s="2"/>
      <c r="B83" s="18"/>
      <c r="C83" s="6"/>
      <c r="D83" s="93"/>
      <c r="E83" s="41" t="str">
        <f t="shared" si="1"/>
        <v/>
      </c>
    </row>
    <row r="84" spans="1:5">
      <c r="A84" s="2"/>
      <c r="B84" s="18"/>
      <c r="C84" s="6"/>
      <c r="D84" s="93"/>
      <c r="E84" s="41" t="str">
        <f t="shared" si="1"/>
        <v/>
      </c>
    </row>
    <row r="85" spans="1:5">
      <c r="A85" s="2"/>
      <c r="B85" s="18"/>
      <c r="C85" s="6"/>
      <c r="D85" s="93"/>
      <c r="E85" s="41" t="str">
        <f t="shared" si="1"/>
        <v/>
      </c>
    </row>
    <row r="86" spans="1:5">
      <c r="A86" s="2"/>
      <c r="B86" s="18"/>
      <c r="C86" s="6"/>
      <c r="D86" s="93"/>
      <c r="E86" s="41" t="str">
        <f t="shared" si="1"/>
        <v/>
      </c>
    </row>
    <row r="87" spans="1:5">
      <c r="A87" s="2"/>
      <c r="B87" s="18"/>
      <c r="C87" s="6"/>
      <c r="D87" s="93"/>
      <c r="E87" s="41" t="str">
        <f t="shared" si="1"/>
        <v/>
      </c>
    </row>
    <row r="88" spans="1:5">
      <c r="A88" s="2"/>
      <c r="B88" s="18"/>
      <c r="C88" s="6"/>
      <c r="D88" s="93"/>
      <c r="E88" s="41" t="str">
        <f t="shared" si="1"/>
        <v/>
      </c>
    </row>
    <row r="89" spans="1:5">
      <c r="A89" s="2"/>
      <c r="B89" s="18"/>
      <c r="C89" s="6"/>
      <c r="D89" s="93"/>
      <c r="E89" s="41" t="str">
        <f t="shared" si="1"/>
        <v/>
      </c>
    </row>
    <row r="90" spans="1:5">
      <c r="A90" s="2"/>
      <c r="B90" s="18"/>
      <c r="C90" s="6"/>
      <c r="D90" s="93"/>
      <c r="E90" s="41" t="str">
        <f t="shared" si="1"/>
        <v/>
      </c>
    </row>
    <row r="91" spans="1:5">
      <c r="A91" s="2"/>
      <c r="B91" s="18"/>
      <c r="C91" s="6"/>
      <c r="D91" s="93"/>
      <c r="E91" s="41" t="str">
        <f t="shared" si="1"/>
        <v/>
      </c>
    </row>
    <row r="92" spans="1:5">
      <c r="A92" s="2"/>
      <c r="B92" s="18"/>
      <c r="C92" s="6"/>
      <c r="D92" s="93"/>
      <c r="E92" s="41" t="str">
        <f t="shared" si="1"/>
        <v/>
      </c>
    </row>
    <row r="93" spans="1:5">
      <c r="A93" s="2"/>
      <c r="B93" s="18"/>
      <c r="C93" s="6"/>
      <c r="D93" s="93"/>
      <c r="E93" s="41" t="str">
        <f t="shared" si="1"/>
        <v/>
      </c>
    </row>
    <row r="94" spans="1:5">
      <c r="A94" s="2"/>
      <c r="B94" s="18"/>
      <c r="C94" s="6"/>
      <c r="D94" s="93"/>
      <c r="E94" s="41" t="str">
        <f t="shared" si="1"/>
        <v/>
      </c>
    </row>
    <row r="95" spans="1:5">
      <c r="A95" s="2"/>
      <c r="B95" s="18"/>
      <c r="C95" s="6"/>
      <c r="D95" s="93"/>
      <c r="E95" s="41" t="str">
        <f t="shared" si="1"/>
        <v/>
      </c>
    </row>
    <row r="96" spans="1:5">
      <c r="A96" s="2"/>
      <c r="B96" s="18"/>
      <c r="C96" s="6"/>
      <c r="D96" s="93"/>
      <c r="E96" s="41" t="str">
        <f t="shared" si="1"/>
        <v/>
      </c>
    </row>
    <row r="97" spans="1:5">
      <c r="A97" s="2"/>
      <c r="B97" s="18"/>
      <c r="C97" s="6"/>
      <c r="D97" s="93"/>
      <c r="E97" s="41" t="str">
        <f t="shared" si="1"/>
        <v/>
      </c>
    </row>
    <row r="98" spans="1:5">
      <c r="A98" s="2"/>
      <c r="B98" s="18"/>
      <c r="C98" s="6"/>
      <c r="D98" s="93"/>
      <c r="E98" s="41" t="str">
        <f t="shared" si="1"/>
        <v/>
      </c>
    </row>
    <row r="99" spans="1:5">
      <c r="A99" s="2"/>
      <c r="B99" s="18"/>
      <c r="C99" s="6"/>
      <c r="D99" s="93"/>
      <c r="E99" s="41" t="str">
        <f t="shared" si="1"/>
        <v/>
      </c>
    </row>
    <row r="100" spans="1:5" ht="15" thickBot="1">
      <c r="A100" s="2"/>
      <c r="B100" s="19"/>
      <c r="C100" s="20"/>
      <c r="D100" s="94"/>
      <c r="E100" s="42" t="str">
        <f t="shared" si="1"/>
        <v/>
      </c>
    </row>
  </sheetData>
  <conditionalFormatting sqref="E7:E100">
    <cfRule type="containsBlanks" dxfId="59" priority="1" stopIfTrue="1">
      <formula>LEN(TRIM(E7))=0</formula>
    </cfRule>
    <cfRule type="cellIs" dxfId="58" priority="2" stopIfTrue="1" operator="equal">
      <formula>0</formula>
    </cfRule>
    <cfRule type="cellIs" dxfId="57" priority="3" stopIfTrue="1" operator="equal">
      <formula>1</formula>
    </cfRule>
    <cfRule type="cellIs" dxfId="56" priority="4" operator="between">
      <formula>0</formula>
      <formula>1</formula>
    </cfRule>
  </conditionalFormatting>
  <dataValidations count="2">
    <dataValidation type="decimal" allowBlank="1" showInputMessage="1" showErrorMessage="1" promptTitle="Inserir valor em porcentagem" prompt="O valor deve ser superior a 0% e inferior a 50%, conforme critérios de avaliação do indicador" sqref="D7:D100" xr:uid="{22A30580-96E0-47C5-BB14-F13C99FE0106}">
      <formula1>0</formula1>
      <formula2>0.5</formula2>
    </dataValidation>
    <dataValidation type="list" allowBlank="1" showInputMessage="1" showErrorMessage="1" sqref="C7:C100" xr:uid="{53BA9804-6812-425B-B8A7-C67AA8EAE558}">
      <formula1>"Condição de seguridade,Condição intermediária,Condição de inseguridade"</formula1>
    </dataValidation>
  </dataValidation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91C98-BE04-4E04-B560-AFAAF9F0AA1C}">
  <sheetPr>
    <tabColor rgb="FFFFFF66"/>
  </sheetPr>
  <dimension ref="A1:L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customWidth="1"/>
    <col min="2" max="2" width="20.77734375" customWidth="1"/>
    <col min="3" max="3" width="21.88671875" customWidth="1"/>
    <col min="4" max="4" width="31.77734375" customWidth="1"/>
    <col min="5" max="5" width="12.33203125" customWidth="1"/>
    <col min="7" max="7" width="12.44140625" customWidth="1"/>
  </cols>
  <sheetData>
    <row r="1" spans="1:12" ht="15" thickBot="1">
      <c r="A1" s="5"/>
      <c r="B1" s="24" t="s">
        <v>14</v>
      </c>
      <c r="C1" s="5"/>
      <c r="D1" s="5"/>
      <c r="E1" s="5"/>
    </row>
    <row r="2" spans="1:12" ht="17.399999999999999">
      <c r="A2" s="5"/>
      <c r="B2" s="26" t="s">
        <v>15</v>
      </c>
      <c r="C2" s="32" t="s">
        <v>16</v>
      </c>
      <c r="D2" s="11"/>
      <c r="E2" s="12"/>
    </row>
    <row r="3" spans="1:12" ht="17.399999999999999">
      <c r="A3" s="5"/>
      <c r="B3" s="22" t="s">
        <v>0</v>
      </c>
      <c r="C3" s="3" t="s">
        <v>3</v>
      </c>
      <c r="D3" s="1"/>
      <c r="E3" s="23"/>
    </row>
    <row r="4" spans="1:12" ht="17.399999999999999">
      <c r="A4" s="5"/>
      <c r="B4" s="22" t="s">
        <v>2</v>
      </c>
      <c r="C4" s="3" t="s">
        <v>51</v>
      </c>
      <c r="D4" s="1"/>
      <c r="E4" s="13"/>
    </row>
    <row r="5" spans="1:12" ht="22.8">
      <c r="A5" s="5"/>
      <c r="B5" s="14" t="s">
        <v>4</v>
      </c>
      <c r="C5" s="7" t="s">
        <v>4</v>
      </c>
      <c r="D5" s="7" t="s">
        <v>148</v>
      </c>
      <c r="E5" s="15" t="s">
        <v>11</v>
      </c>
      <c r="G5" s="4"/>
      <c r="H5" s="4"/>
      <c r="I5" s="4"/>
      <c r="J5" s="4"/>
      <c r="K5" s="4"/>
      <c r="L5" s="4"/>
    </row>
    <row r="6" spans="1:12" ht="28.2" customHeight="1">
      <c r="A6" s="5"/>
      <c r="B6" s="37" t="s">
        <v>9</v>
      </c>
      <c r="C6" s="38" t="s">
        <v>10</v>
      </c>
      <c r="D6" s="38" t="s">
        <v>52</v>
      </c>
      <c r="E6" s="17" t="s">
        <v>12</v>
      </c>
      <c r="G6" s="4"/>
      <c r="H6" s="4"/>
      <c r="I6" s="4"/>
      <c r="J6" s="4"/>
      <c r="K6" s="4"/>
      <c r="L6" s="4"/>
    </row>
    <row r="7" spans="1:12">
      <c r="A7" s="5"/>
      <c r="B7" s="18" t="s">
        <v>222</v>
      </c>
      <c r="C7" s="99" t="s">
        <v>18</v>
      </c>
      <c r="D7" s="93"/>
      <c r="E7" s="41">
        <f>IF(C7="Condição de seguridade",1,(IF(C7="Condição de inseguridade",0,(IF(AND(C7="Condição intermediária",D7=""),"",(IF(AND(C7="Condição intermediária",D7&lt;0.25),1-(2.2*D7),(IF(AND(C7="Condição intermediária",D7&gt;=0.25),0.9-(1.8*D7),"")))))))))</f>
        <v>1</v>
      </c>
      <c r="G7" s="4"/>
      <c r="H7" s="4"/>
      <c r="I7" s="4"/>
      <c r="J7" s="4"/>
      <c r="K7" s="4"/>
      <c r="L7" s="4"/>
    </row>
    <row r="8" spans="1:12" ht="15" customHeight="1">
      <c r="A8" s="5"/>
      <c r="B8" s="18" t="s">
        <v>223</v>
      </c>
      <c r="C8" s="6" t="s">
        <v>18</v>
      </c>
      <c r="D8" s="93"/>
      <c r="E8" s="41">
        <f t="shared" ref="E8:E71" si="0">IF(C8="Condição de seguridade",1,(IF(C8="Condição de inseguridade",0,(IF(AND(C8="Condição intermediária",D8=""),"",(IF(AND(C8="Condição intermediária",D8&lt;0.25),1-(2.2*D8),(IF(AND(C8="Condição intermediária",D8&gt;=0.25),0.9-(1.8*D8),"")))))))))</f>
        <v>1</v>
      </c>
      <c r="G8" s="4"/>
      <c r="H8" s="40"/>
      <c r="I8" s="10"/>
      <c r="J8" s="4"/>
      <c r="K8" s="4"/>
      <c r="L8" s="4"/>
    </row>
    <row r="9" spans="1:12">
      <c r="A9" s="5"/>
      <c r="B9" s="18" t="s">
        <v>224</v>
      </c>
      <c r="C9" s="6" t="s">
        <v>20</v>
      </c>
      <c r="D9" s="93">
        <v>0.1</v>
      </c>
      <c r="E9" s="41">
        <f t="shared" si="0"/>
        <v>0.78</v>
      </c>
      <c r="G9" s="39"/>
      <c r="H9" s="4"/>
      <c r="I9" s="4"/>
      <c r="J9" s="4"/>
      <c r="K9" s="4"/>
      <c r="L9" s="4"/>
    </row>
    <row r="10" spans="1:12">
      <c r="A10" s="5"/>
      <c r="B10" s="18"/>
      <c r="C10" s="6"/>
      <c r="D10" s="93"/>
      <c r="E10" s="41" t="str">
        <f t="shared" si="0"/>
        <v/>
      </c>
      <c r="G10" s="39"/>
      <c r="H10" s="4"/>
      <c r="I10" s="4"/>
      <c r="J10" s="4"/>
      <c r="K10" s="4"/>
      <c r="L10" s="4"/>
    </row>
    <row r="11" spans="1:12">
      <c r="A11" s="5"/>
      <c r="B11" s="18"/>
      <c r="C11" s="6"/>
      <c r="D11" s="93"/>
      <c r="E11" s="41" t="str">
        <f t="shared" si="0"/>
        <v/>
      </c>
      <c r="G11" s="39"/>
      <c r="H11" s="4"/>
      <c r="I11" s="4"/>
      <c r="J11" s="4"/>
      <c r="K11" s="4"/>
      <c r="L11" s="4"/>
    </row>
    <row r="12" spans="1:12">
      <c r="A12" s="5"/>
      <c r="B12" s="18"/>
      <c r="C12" s="6"/>
      <c r="D12" s="93"/>
      <c r="E12" s="41" t="str">
        <f t="shared" si="0"/>
        <v/>
      </c>
      <c r="G12" s="4"/>
      <c r="H12" s="4"/>
      <c r="I12" s="4"/>
      <c r="J12" s="4"/>
      <c r="K12" s="4"/>
      <c r="L12" s="4"/>
    </row>
    <row r="13" spans="1:12">
      <c r="A13" s="5"/>
      <c r="B13" s="18"/>
      <c r="C13" s="6"/>
      <c r="D13" s="93"/>
      <c r="E13" s="41" t="str">
        <f t="shared" si="0"/>
        <v/>
      </c>
      <c r="G13" s="4"/>
      <c r="H13" s="4"/>
      <c r="I13" s="4"/>
      <c r="J13" s="4"/>
      <c r="K13" s="4"/>
      <c r="L13" s="4"/>
    </row>
    <row r="14" spans="1:12">
      <c r="A14" s="5"/>
      <c r="B14" s="18"/>
      <c r="C14" s="6"/>
      <c r="D14" s="93"/>
      <c r="E14" s="41" t="str">
        <f t="shared" si="0"/>
        <v/>
      </c>
      <c r="G14" s="4"/>
      <c r="H14" s="4"/>
      <c r="I14" s="4"/>
      <c r="J14" s="4"/>
      <c r="K14" s="4"/>
      <c r="L14" s="4"/>
    </row>
    <row r="15" spans="1:12">
      <c r="A15" s="5"/>
      <c r="B15" s="18"/>
      <c r="C15" s="6"/>
      <c r="D15" s="93"/>
      <c r="E15" s="41" t="str">
        <f t="shared" si="0"/>
        <v/>
      </c>
      <c r="G15" s="4"/>
      <c r="H15" s="4"/>
      <c r="I15" s="4"/>
      <c r="J15" s="4"/>
      <c r="K15" s="4"/>
      <c r="L15" s="4"/>
    </row>
    <row r="16" spans="1:12">
      <c r="A16" s="5"/>
      <c r="B16" s="18"/>
      <c r="C16" s="6"/>
      <c r="D16" s="93"/>
      <c r="E16" s="41" t="str">
        <f t="shared" si="0"/>
        <v/>
      </c>
    </row>
    <row r="17" spans="1:5">
      <c r="A17" s="5"/>
      <c r="B17" s="18"/>
      <c r="C17" s="6"/>
      <c r="D17" s="93"/>
      <c r="E17" s="41" t="str">
        <f t="shared" si="0"/>
        <v/>
      </c>
    </row>
    <row r="18" spans="1:5">
      <c r="A18" s="5"/>
      <c r="B18" s="18"/>
      <c r="C18" s="6"/>
      <c r="D18" s="93"/>
      <c r="E18" s="41" t="str">
        <f t="shared" si="0"/>
        <v/>
      </c>
    </row>
    <row r="19" spans="1:5">
      <c r="A19" s="5"/>
      <c r="B19" s="18"/>
      <c r="C19" s="6"/>
      <c r="D19" s="93"/>
      <c r="E19" s="41" t="str">
        <f t="shared" si="0"/>
        <v/>
      </c>
    </row>
    <row r="20" spans="1:5">
      <c r="A20" s="5"/>
      <c r="B20" s="18"/>
      <c r="C20" s="6"/>
      <c r="D20" s="93"/>
      <c r="E20" s="41" t="str">
        <f t="shared" si="0"/>
        <v/>
      </c>
    </row>
    <row r="21" spans="1:5">
      <c r="A21" s="2"/>
      <c r="B21" s="18"/>
      <c r="C21" s="6"/>
      <c r="D21" s="93"/>
      <c r="E21" s="41" t="str">
        <f t="shared" si="0"/>
        <v/>
      </c>
    </row>
    <row r="22" spans="1:5">
      <c r="A22" s="2"/>
      <c r="B22" s="18"/>
      <c r="C22" s="6"/>
      <c r="D22" s="93"/>
      <c r="E22" s="41" t="str">
        <f t="shared" si="0"/>
        <v/>
      </c>
    </row>
    <row r="23" spans="1:5">
      <c r="A23" s="2"/>
      <c r="B23" s="18"/>
      <c r="C23" s="6"/>
      <c r="D23" s="93"/>
      <c r="E23" s="41" t="str">
        <f t="shared" si="0"/>
        <v/>
      </c>
    </row>
    <row r="24" spans="1:5">
      <c r="A24" s="2"/>
      <c r="B24" s="18"/>
      <c r="C24" s="6"/>
      <c r="D24" s="93"/>
      <c r="E24" s="41" t="str">
        <f t="shared" si="0"/>
        <v/>
      </c>
    </row>
    <row r="25" spans="1:5">
      <c r="A25" s="2"/>
      <c r="B25" s="18"/>
      <c r="C25" s="6"/>
      <c r="D25" s="93"/>
      <c r="E25" s="41" t="str">
        <f t="shared" si="0"/>
        <v/>
      </c>
    </row>
    <row r="26" spans="1:5">
      <c r="A26" s="2"/>
      <c r="B26" s="18"/>
      <c r="C26" s="6"/>
      <c r="D26" s="93"/>
      <c r="E26" s="41" t="str">
        <f t="shared" si="0"/>
        <v/>
      </c>
    </row>
    <row r="27" spans="1:5">
      <c r="A27" s="2"/>
      <c r="B27" s="18"/>
      <c r="C27" s="6"/>
      <c r="D27" s="93"/>
      <c r="E27" s="41" t="str">
        <f t="shared" si="0"/>
        <v/>
      </c>
    </row>
    <row r="28" spans="1:5">
      <c r="A28" s="2"/>
      <c r="B28" s="18"/>
      <c r="C28" s="6"/>
      <c r="D28" s="93"/>
      <c r="E28" s="41" t="str">
        <f t="shared" si="0"/>
        <v/>
      </c>
    </row>
    <row r="29" spans="1:5">
      <c r="A29" s="2"/>
      <c r="B29" s="18"/>
      <c r="C29" s="6"/>
      <c r="D29" s="93"/>
      <c r="E29" s="41" t="str">
        <f t="shared" si="0"/>
        <v/>
      </c>
    </row>
    <row r="30" spans="1:5">
      <c r="A30" s="2"/>
      <c r="B30" s="18"/>
      <c r="C30" s="6"/>
      <c r="D30" s="93"/>
      <c r="E30" s="41" t="str">
        <f t="shared" si="0"/>
        <v/>
      </c>
    </row>
    <row r="31" spans="1:5">
      <c r="A31" s="2"/>
      <c r="B31" s="18"/>
      <c r="C31" s="6"/>
      <c r="D31" s="93"/>
      <c r="E31" s="41" t="str">
        <f t="shared" si="0"/>
        <v/>
      </c>
    </row>
    <row r="32" spans="1:5">
      <c r="A32" s="2"/>
      <c r="B32" s="18"/>
      <c r="C32" s="6"/>
      <c r="D32" s="93"/>
      <c r="E32" s="41" t="str">
        <f t="shared" si="0"/>
        <v/>
      </c>
    </row>
    <row r="33" spans="1:5">
      <c r="A33" s="2"/>
      <c r="B33" s="18"/>
      <c r="C33" s="6"/>
      <c r="D33" s="93"/>
      <c r="E33" s="41" t="str">
        <f t="shared" si="0"/>
        <v/>
      </c>
    </row>
    <row r="34" spans="1:5">
      <c r="A34" s="2"/>
      <c r="B34" s="18"/>
      <c r="C34" s="6"/>
      <c r="D34" s="93"/>
      <c r="E34" s="41" t="str">
        <f t="shared" si="0"/>
        <v/>
      </c>
    </row>
    <row r="35" spans="1:5">
      <c r="A35" s="2"/>
      <c r="B35" s="18"/>
      <c r="C35" s="6"/>
      <c r="D35" s="93"/>
      <c r="E35" s="41" t="str">
        <f t="shared" si="0"/>
        <v/>
      </c>
    </row>
    <row r="36" spans="1:5">
      <c r="A36" s="2"/>
      <c r="B36" s="18"/>
      <c r="C36" s="6"/>
      <c r="D36" s="93"/>
      <c r="E36" s="41" t="str">
        <f t="shared" si="0"/>
        <v/>
      </c>
    </row>
    <row r="37" spans="1:5">
      <c r="A37" s="2"/>
      <c r="B37" s="18"/>
      <c r="C37" s="6"/>
      <c r="D37" s="93"/>
      <c r="E37" s="41" t="str">
        <f t="shared" si="0"/>
        <v/>
      </c>
    </row>
    <row r="38" spans="1:5">
      <c r="A38" s="2"/>
      <c r="B38" s="18"/>
      <c r="C38" s="6"/>
      <c r="D38" s="93"/>
      <c r="E38" s="41" t="str">
        <f t="shared" si="0"/>
        <v/>
      </c>
    </row>
    <row r="39" spans="1:5">
      <c r="A39" s="2"/>
      <c r="B39" s="18"/>
      <c r="C39" s="6"/>
      <c r="D39" s="93"/>
      <c r="E39" s="41" t="str">
        <f t="shared" si="0"/>
        <v/>
      </c>
    </row>
    <row r="40" spans="1:5">
      <c r="A40" s="2"/>
      <c r="B40" s="18"/>
      <c r="C40" s="6"/>
      <c r="D40" s="93"/>
      <c r="E40" s="41" t="str">
        <f t="shared" si="0"/>
        <v/>
      </c>
    </row>
    <row r="41" spans="1:5">
      <c r="A41" s="2"/>
      <c r="B41" s="18"/>
      <c r="C41" s="6"/>
      <c r="D41" s="93"/>
      <c r="E41" s="41" t="str">
        <f t="shared" si="0"/>
        <v/>
      </c>
    </row>
    <row r="42" spans="1:5">
      <c r="A42" s="2"/>
      <c r="B42" s="18"/>
      <c r="C42" s="6"/>
      <c r="D42" s="93"/>
      <c r="E42" s="41" t="str">
        <f t="shared" si="0"/>
        <v/>
      </c>
    </row>
    <row r="43" spans="1:5">
      <c r="A43" s="2"/>
      <c r="B43" s="18"/>
      <c r="C43" s="6"/>
      <c r="D43" s="93"/>
      <c r="E43" s="41" t="str">
        <f t="shared" si="0"/>
        <v/>
      </c>
    </row>
    <row r="44" spans="1:5">
      <c r="A44" s="2"/>
      <c r="B44" s="18"/>
      <c r="C44" s="6"/>
      <c r="D44" s="93"/>
      <c r="E44" s="41" t="str">
        <f t="shared" si="0"/>
        <v/>
      </c>
    </row>
    <row r="45" spans="1:5">
      <c r="A45" s="2"/>
      <c r="B45" s="18"/>
      <c r="C45" s="6"/>
      <c r="D45" s="93"/>
      <c r="E45" s="41" t="str">
        <f t="shared" si="0"/>
        <v/>
      </c>
    </row>
    <row r="46" spans="1:5">
      <c r="A46" s="2"/>
      <c r="B46" s="18"/>
      <c r="C46" s="6"/>
      <c r="D46" s="93"/>
      <c r="E46" s="41" t="str">
        <f t="shared" si="0"/>
        <v/>
      </c>
    </row>
    <row r="47" spans="1:5">
      <c r="A47" s="2"/>
      <c r="B47" s="18"/>
      <c r="C47" s="6"/>
      <c r="D47" s="93"/>
      <c r="E47" s="41" t="str">
        <f t="shared" si="0"/>
        <v/>
      </c>
    </row>
    <row r="48" spans="1:5">
      <c r="A48" s="2"/>
      <c r="B48" s="18"/>
      <c r="C48" s="6"/>
      <c r="D48" s="93"/>
      <c r="E48" s="41" t="str">
        <f t="shared" si="0"/>
        <v/>
      </c>
    </row>
    <row r="49" spans="1:5">
      <c r="A49" s="2"/>
      <c r="B49" s="18"/>
      <c r="C49" s="6"/>
      <c r="D49" s="93"/>
      <c r="E49" s="41" t="str">
        <f t="shared" si="0"/>
        <v/>
      </c>
    </row>
    <row r="50" spans="1:5">
      <c r="A50" s="2"/>
      <c r="B50" s="18"/>
      <c r="C50" s="6"/>
      <c r="D50" s="93"/>
      <c r="E50" s="41" t="str">
        <f t="shared" si="0"/>
        <v/>
      </c>
    </row>
    <row r="51" spans="1:5">
      <c r="A51" s="2"/>
      <c r="B51" s="18"/>
      <c r="C51" s="6"/>
      <c r="D51" s="93"/>
      <c r="E51" s="41" t="str">
        <f t="shared" si="0"/>
        <v/>
      </c>
    </row>
    <row r="52" spans="1:5">
      <c r="A52" s="2"/>
      <c r="B52" s="18"/>
      <c r="C52" s="6"/>
      <c r="D52" s="93"/>
      <c r="E52" s="41" t="str">
        <f t="shared" si="0"/>
        <v/>
      </c>
    </row>
    <row r="53" spans="1:5">
      <c r="A53" s="2"/>
      <c r="B53" s="18"/>
      <c r="C53" s="6"/>
      <c r="D53" s="93"/>
      <c r="E53" s="41" t="str">
        <f t="shared" si="0"/>
        <v/>
      </c>
    </row>
    <row r="54" spans="1:5">
      <c r="A54" s="2"/>
      <c r="B54" s="18"/>
      <c r="C54" s="6"/>
      <c r="D54" s="93"/>
      <c r="E54" s="41" t="str">
        <f t="shared" si="0"/>
        <v/>
      </c>
    </row>
    <row r="55" spans="1:5">
      <c r="A55" s="2"/>
      <c r="B55" s="18"/>
      <c r="C55" s="6"/>
      <c r="D55" s="93"/>
      <c r="E55" s="41" t="str">
        <f t="shared" si="0"/>
        <v/>
      </c>
    </row>
    <row r="56" spans="1:5">
      <c r="A56" s="2"/>
      <c r="B56" s="18"/>
      <c r="C56" s="6"/>
      <c r="D56" s="93"/>
      <c r="E56" s="41" t="str">
        <f t="shared" si="0"/>
        <v/>
      </c>
    </row>
    <row r="57" spans="1:5">
      <c r="A57" s="2"/>
      <c r="B57" s="18"/>
      <c r="C57" s="6"/>
      <c r="D57" s="93"/>
      <c r="E57" s="41" t="str">
        <f t="shared" si="0"/>
        <v/>
      </c>
    </row>
    <row r="58" spans="1:5">
      <c r="A58" s="2"/>
      <c r="B58" s="18"/>
      <c r="C58" s="6"/>
      <c r="D58" s="93"/>
      <c r="E58" s="41" t="str">
        <f t="shared" si="0"/>
        <v/>
      </c>
    </row>
    <row r="59" spans="1:5">
      <c r="A59" s="2"/>
      <c r="B59" s="18"/>
      <c r="C59" s="6"/>
      <c r="D59" s="93"/>
      <c r="E59" s="41" t="str">
        <f t="shared" si="0"/>
        <v/>
      </c>
    </row>
    <row r="60" spans="1:5">
      <c r="A60" s="2"/>
      <c r="B60" s="18"/>
      <c r="C60" s="6"/>
      <c r="D60" s="93"/>
      <c r="E60" s="41" t="str">
        <f t="shared" si="0"/>
        <v/>
      </c>
    </row>
    <row r="61" spans="1:5">
      <c r="A61" s="2"/>
      <c r="B61" s="18"/>
      <c r="C61" s="6"/>
      <c r="D61" s="93"/>
      <c r="E61" s="41" t="str">
        <f t="shared" si="0"/>
        <v/>
      </c>
    </row>
    <row r="62" spans="1:5">
      <c r="A62" s="2"/>
      <c r="B62" s="18"/>
      <c r="C62" s="6"/>
      <c r="D62" s="93"/>
      <c r="E62" s="41" t="str">
        <f t="shared" si="0"/>
        <v/>
      </c>
    </row>
    <row r="63" spans="1:5">
      <c r="A63" s="2"/>
      <c r="B63" s="18"/>
      <c r="C63" s="6"/>
      <c r="D63" s="93"/>
      <c r="E63" s="41" t="str">
        <f t="shared" si="0"/>
        <v/>
      </c>
    </row>
    <row r="64" spans="1:5">
      <c r="A64" s="2"/>
      <c r="B64" s="18"/>
      <c r="C64" s="6"/>
      <c r="D64" s="93"/>
      <c r="E64" s="41" t="str">
        <f t="shared" si="0"/>
        <v/>
      </c>
    </row>
    <row r="65" spans="1:5">
      <c r="A65" s="2"/>
      <c r="B65" s="18"/>
      <c r="C65" s="6"/>
      <c r="D65" s="93"/>
      <c r="E65" s="41" t="str">
        <f t="shared" si="0"/>
        <v/>
      </c>
    </row>
    <row r="66" spans="1:5">
      <c r="A66" s="2"/>
      <c r="B66" s="18"/>
      <c r="C66" s="6"/>
      <c r="D66" s="93"/>
      <c r="E66" s="41" t="str">
        <f t="shared" si="0"/>
        <v/>
      </c>
    </row>
    <row r="67" spans="1:5">
      <c r="A67" s="2"/>
      <c r="B67" s="18"/>
      <c r="C67" s="6"/>
      <c r="D67" s="93"/>
      <c r="E67" s="41" t="str">
        <f t="shared" si="0"/>
        <v/>
      </c>
    </row>
    <row r="68" spans="1:5">
      <c r="A68" s="2"/>
      <c r="B68" s="18"/>
      <c r="C68" s="6"/>
      <c r="D68" s="93"/>
      <c r="E68" s="41" t="str">
        <f t="shared" si="0"/>
        <v/>
      </c>
    </row>
    <row r="69" spans="1:5">
      <c r="A69" s="2"/>
      <c r="B69" s="18"/>
      <c r="C69" s="6"/>
      <c r="D69" s="93"/>
      <c r="E69" s="41" t="str">
        <f t="shared" si="0"/>
        <v/>
      </c>
    </row>
    <row r="70" spans="1:5">
      <c r="A70" s="2"/>
      <c r="B70" s="18"/>
      <c r="C70" s="6"/>
      <c r="D70" s="93"/>
      <c r="E70" s="41" t="str">
        <f t="shared" si="0"/>
        <v/>
      </c>
    </row>
    <row r="71" spans="1:5">
      <c r="A71" s="2"/>
      <c r="B71" s="18"/>
      <c r="C71" s="6"/>
      <c r="D71" s="93"/>
      <c r="E71" s="41" t="str">
        <f t="shared" si="0"/>
        <v/>
      </c>
    </row>
    <row r="72" spans="1:5">
      <c r="A72" s="2"/>
      <c r="B72" s="18"/>
      <c r="C72" s="6"/>
      <c r="D72" s="93"/>
      <c r="E72" s="41" t="str">
        <f t="shared" ref="E72:E100" si="1">IF(C72="Condição de seguridade",1,(IF(C72="Condição de inseguridade",0,(IF(AND(C72="Condição intermediária",D72=""),"",(IF(AND(C72="Condição intermediária",D72&lt;0.25),1-(2.2*D72),(IF(AND(C72="Condição intermediária",D72&gt;=0.25),0.9-(1.8*D72),"")))))))))</f>
        <v/>
      </c>
    </row>
    <row r="73" spans="1:5">
      <c r="A73" s="2"/>
      <c r="B73" s="18"/>
      <c r="C73" s="6"/>
      <c r="D73" s="93"/>
      <c r="E73" s="41" t="str">
        <f t="shared" si="1"/>
        <v/>
      </c>
    </row>
    <row r="74" spans="1:5">
      <c r="A74" s="2"/>
      <c r="B74" s="18"/>
      <c r="C74" s="6"/>
      <c r="D74" s="93"/>
      <c r="E74" s="41" t="str">
        <f t="shared" si="1"/>
        <v/>
      </c>
    </row>
    <row r="75" spans="1:5">
      <c r="A75" s="2"/>
      <c r="B75" s="18"/>
      <c r="C75" s="6"/>
      <c r="D75" s="93"/>
      <c r="E75" s="41" t="str">
        <f t="shared" si="1"/>
        <v/>
      </c>
    </row>
    <row r="76" spans="1:5">
      <c r="A76" s="2"/>
      <c r="B76" s="18"/>
      <c r="C76" s="6"/>
      <c r="D76" s="93"/>
      <c r="E76" s="41" t="str">
        <f t="shared" si="1"/>
        <v/>
      </c>
    </row>
    <row r="77" spans="1:5">
      <c r="A77" s="2"/>
      <c r="B77" s="18"/>
      <c r="C77" s="6"/>
      <c r="D77" s="93"/>
      <c r="E77" s="41" t="str">
        <f t="shared" si="1"/>
        <v/>
      </c>
    </row>
    <row r="78" spans="1:5">
      <c r="A78" s="2"/>
      <c r="B78" s="18"/>
      <c r="C78" s="6"/>
      <c r="D78" s="93"/>
      <c r="E78" s="41" t="str">
        <f t="shared" si="1"/>
        <v/>
      </c>
    </row>
    <row r="79" spans="1:5">
      <c r="A79" s="2"/>
      <c r="B79" s="18"/>
      <c r="C79" s="6"/>
      <c r="D79" s="93"/>
      <c r="E79" s="41" t="str">
        <f t="shared" si="1"/>
        <v/>
      </c>
    </row>
    <row r="80" spans="1:5">
      <c r="A80" s="2"/>
      <c r="B80" s="18"/>
      <c r="C80" s="6"/>
      <c r="D80" s="93"/>
      <c r="E80" s="41" t="str">
        <f t="shared" si="1"/>
        <v/>
      </c>
    </row>
    <row r="81" spans="1:5">
      <c r="A81" s="2"/>
      <c r="B81" s="18"/>
      <c r="C81" s="6"/>
      <c r="D81" s="93"/>
      <c r="E81" s="41" t="str">
        <f t="shared" si="1"/>
        <v/>
      </c>
    </row>
    <row r="82" spans="1:5">
      <c r="A82" s="2"/>
      <c r="B82" s="18"/>
      <c r="C82" s="6"/>
      <c r="D82" s="93"/>
      <c r="E82" s="41" t="str">
        <f t="shared" si="1"/>
        <v/>
      </c>
    </row>
    <row r="83" spans="1:5">
      <c r="A83" s="2"/>
      <c r="B83" s="18"/>
      <c r="C83" s="6"/>
      <c r="D83" s="93"/>
      <c r="E83" s="41" t="str">
        <f t="shared" si="1"/>
        <v/>
      </c>
    </row>
    <row r="84" spans="1:5">
      <c r="A84" s="2"/>
      <c r="B84" s="18"/>
      <c r="C84" s="6"/>
      <c r="D84" s="93"/>
      <c r="E84" s="41" t="str">
        <f t="shared" si="1"/>
        <v/>
      </c>
    </row>
    <row r="85" spans="1:5">
      <c r="A85" s="2"/>
      <c r="B85" s="18"/>
      <c r="C85" s="6"/>
      <c r="D85" s="93"/>
      <c r="E85" s="41" t="str">
        <f t="shared" si="1"/>
        <v/>
      </c>
    </row>
    <row r="86" spans="1:5">
      <c r="A86" s="2"/>
      <c r="B86" s="18"/>
      <c r="C86" s="6"/>
      <c r="D86" s="93"/>
      <c r="E86" s="41" t="str">
        <f t="shared" si="1"/>
        <v/>
      </c>
    </row>
    <row r="87" spans="1:5">
      <c r="A87" s="2"/>
      <c r="B87" s="18"/>
      <c r="C87" s="6"/>
      <c r="D87" s="93"/>
      <c r="E87" s="41" t="str">
        <f t="shared" si="1"/>
        <v/>
      </c>
    </row>
    <row r="88" spans="1:5">
      <c r="A88" s="2"/>
      <c r="B88" s="18"/>
      <c r="C88" s="6"/>
      <c r="D88" s="93"/>
      <c r="E88" s="41" t="str">
        <f t="shared" si="1"/>
        <v/>
      </c>
    </row>
    <row r="89" spans="1:5">
      <c r="A89" s="2"/>
      <c r="B89" s="18"/>
      <c r="C89" s="6"/>
      <c r="D89" s="93"/>
      <c r="E89" s="41" t="str">
        <f t="shared" si="1"/>
        <v/>
      </c>
    </row>
    <row r="90" spans="1:5">
      <c r="A90" s="2"/>
      <c r="B90" s="18"/>
      <c r="C90" s="6"/>
      <c r="D90" s="93"/>
      <c r="E90" s="41" t="str">
        <f t="shared" si="1"/>
        <v/>
      </c>
    </row>
    <row r="91" spans="1:5">
      <c r="A91" s="2"/>
      <c r="B91" s="18"/>
      <c r="C91" s="6"/>
      <c r="D91" s="93"/>
      <c r="E91" s="41" t="str">
        <f t="shared" si="1"/>
        <v/>
      </c>
    </row>
    <row r="92" spans="1:5">
      <c r="A92" s="2"/>
      <c r="B92" s="18"/>
      <c r="C92" s="6"/>
      <c r="D92" s="93"/>
      <c r="E92" s="41" t="str">
        <f t="shared" si="1"/>
        <v/>
      </c>
    </row>
    <row r="93" spans="1:5">
      <c r="A93" s="2"/>
      <c r="B93" s="18"/>
      <c r="C93" s="6"/>
      <c r="D93" s="93"/>
      <c r="E93" s="41" t="str">
        <f t="shared" si="1"/>
        <v/>
      </c>
    </row>
    <row r="94" spans="1:5">
      <c r="A94" s="2"/>
      <c r="B94" s="18"/>
      <c r="C94" s="6"/>
      <c r="D94" s="93"/>
      <c r="E94" s="41" t="str">
        <f t="shared" si="1"/>
        <v/>
      </c>
    </row>
    <row r="95" spans="1:5">
      <c r="A95" s="2"/>
      <c r="B95" s="18"/>
      <c r="C95" s="6"/>
      <c r="D95" s="93"/>
      <c r="E95" s="41" t="str">
        <f t="shared" si="1"/>
        <v/>
      </c>
    </row>
    <row r="96" spans="1:5">
      <c r="A96" s="2"/>
      <c r="B96" s="18"/>
      <c r="C96" s="6"/>
      <c r="D96" s="93"/>
      <c r="E96" s="41" t="str">
        <f t="shared" si="1"/>
        <v/>
      </c>
    </row>
    <row r="97" spans="1:5">
      <c r="A97" s="2"/>
      <c r="B97" s="18"/>
      <c r="C97" s="6"/>
      <c r="D97" s="93"/>
      <c r="E97" s="41" t="str">
        <f t="shared" si="1"/>
        <v/>
      </c>
    </row>
    <row r="98" spans="1:5">
      <c r="A98" s="2"/>
      <c r="B98" s="18"/>
      <c r="C98" s="6"/>
      <c r="D98" s="93"/>
      <c r="E98" s="41" t="str">
        <f t="shared" si="1"/>
        <v/>
      </c>
    </row>
    <row r="99" spans="1:5">
      <c r="A99" s="2"/>
      <c r="B99" s="18"/>
      <c r="C99" s="6"/>
      <c r="D99" s="93"/>
      <c r="E99" s="41" t="str">
        <f t="shared" si="1"/>
        <v/>
      </c>
    </row>
    <row r="100" spans="1:5" ht="15" thickBot="1">
      <c r="A100" s="2"/>
      <c r="B100" s="19"/>
      <c r="C100" s="20"/>
      <c r="D100" s="94"/>
      <c r="E100" s="42" t="str">
        <f t="shared" si="1"/>
        <v/>
      </c>
    </row>
  </sheetData>
  <conditionalFormatting sqref="E7:E100">
    <cfRule type="containsBlanks" dxfId="55" priority="1" stopIfTrue="1">
      <formula>LEN(TRIM(E7))=0</formula>
    </cfRule>
    <cfRule type="cellIs" dxfId="54" priority="2" stopIfTrue="1" operator="equal">
      <formula>0</formula>
    </cfRule>
    <cfRule type="cellIs" dxfId="53" priority="3" stopIfTrue="1" operator="equal">
      <formula>1</formula>
    </cfRule>
    <cfRule type="cellIs" dxfId="52" priority="4" operator="between">
      <formula>0</formula>
      <formula>1</formula>
    </cfRule>
  </conditionalFormatting>
  <dataValidations count="2">
    <dataValidation type="list" allowBlank="1" showInputMessage="1" showErrorMessage="1" sqref="C7:C100" xr:uid="{E6DAFCB8-A101-4707-BA7E-48F1982A73D5}">
      <formula1>"Condição de seguridade,Condição intermediária,Condição de inseguridade"</formula1>
    </dataValidation>
    <dataValidation type="decimal" allowBlank="1" showInputMessage="1" showErrorMessage="1" promptTitle="Inserir valor em porcentagem" prompt="O valor deve ser superior a 0% e inferior a 50%, conforme critérios de avaliação do indicador" sqref="D7:D100" xr:uid="{462A23DF-9051-4D0C-B6D2-B8FFBC923FA8}">
      <formula1>0</formula1>
      <formula2>0.5</formula2>
    </dataValidation>
  </dataValidation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CF04C-E4E7-4779-88DB-F85E30C03DCB}">
  <sheetPr>
    <tabColor rgb="FFFFCC00"/>
  </sheetPr>
  <dimension ref="A1:L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customWidth="1"/>
    <col min="2" max="2" width="20.77734375" customWidth="1"/>
    <col min="3" max="3" width="21.88671875" customWidth="1"/>
    <col min="4" max="4" width="31.77734375" customWidth="1"/>
    <col min="5" max="5" width="12.33203125" customWidth="1"/>
    <col min="7" max="7" width="12.44140625" customWidth="1"/>
  </cols>
  <sheetData>
    <row r="1" spans="1:12" ht="15" thickBot="1">
      <c r="A1" s="5"/>
      <c r="B1" s="24" t="s">
        <v>14</v>
      </c>
      <c r="C1" s="5"/>
      <c r="D1" s="5"/>
      <c r="E1" s="5"/>
    </row>
    <row r="2" spans="1:12" ht="17.399999999999999">
      <c r="A2" s="5"/>
      <c r="B2" s="26" t="s">
        <v>15</v>
      </c>
      <c r="C2" s="32" t="s">
        <v>16</v>
      </c>
      <c r="D2" s="11"/>
      <c r="E2" s="12"/>
    </row>
    <row r="3" spans="1:12" ht="17.399999999999999">
      <c r="A3" s="5"/>
      <c r="B3" s="22" t="s">
        <v>0</v>
      </c>
      <c r="C3" s="3" t="s">
        <v>149</v>
      </c>
      <c r="D3" s="1"/>
      <c r="E3" s="23"/>
    </row>
    <row r="4" spans="1:12" ht="17.399999999999999">
      <c r="A4" s="5"/>
      <c r="B4" s="22" t="s">
        <v>2</v>
      </c>
      <c r="C4" s="3" t="s">
        <v>59</v>
      </c>
      <c r="D4" s="1"/>
      <c r="E4" s="13"/>
    </row>
    <row r="5" spans="1:12" ht="22.8">
      <c r="A5" s="5"/>
      <c r="B5" s="14" t="s">
        <v>4</v>
      </c>
      <c r="C5" s="7" t="s">
        <v>4</v>
      </c>
      <c r="D5" s="7" t="s">
        <v>148</v>
      </c>
      <c r="E5" s="15" t="s">
        <v>11</v>
      </c>
      <c r="G5" s="4"/>
      <c r="H5" s="4"/>
      <c r="I5" s="4"/>
      <c r="J5" s="4"/>
      <c r="K5" s="4"/>
      <c r="L5" s="4"/>
    </row>
    <row r="6" spans="1:12" ht="28.2" customHeight="1">
      <c r="A6" s="5"/>
      <c r="B6" s="37" t="s">
        <v>9</v>
      </c>
      <c r="C6" s="38" t="s">
        <v>10</v>
      </c>
      <c r="D6" s="38" t="s">
        <v>60</v>
      </c>
      <c r="E6" s="17" t="s">
        <v>12</v>
      </c>
      <c r="G6" s="4"/>
      <c r="H6" s="4"/>
      <c r="I6" s="4"/>
      <c r="J6" s="4"/>
      <c r="K6" s="4"/>
      <c r="L6" s="4"/>
    </row>
    <row r="7" spans="1:12">
      <c r="A7" s="5"/>
      <c r="B7" s="18" t="s">
        <v>222</v>
      </c>
      <c r="C7" s="99" t="s">
        <v>18</v>
      </c>
      <c r="D7" s="93"/>
      <c r="E7" s="41">
        <f>IF(C7="Condição de seguridade",1,(IF(C7="Condição de inseguridade",0,(IF(AND(C7="Condição intermediária",D7=""),"",(IF(AND(C7="Condição intermediária",D7&lt;0.25),1-(2.08*D7),(IF(AND(C7="Condição intermediária",D7&gt;=0.25),0.96-(1.92*D7),"")))))))))</f>
        <v>1</v>
      </c>
      <c r="G7" s="4"/>
      <c r="H7" s="4"/>
      <c r="I7" s="4"/>
      <c r="J7" s="4"/>
      <c r="K7" s="4"/>
      <c r="L7" s="4"/>
    </row>
    <row r="8" spans="1:12" ht="15" customHeight="1">
      <c r="A8" s="5"/>
      <c r="B8" s="18" t="s">
        <v>223</v>
      </c>
      <c r="C8" s="6" t="s">
        <v>20</v>
      </c>
      <c r="D8" s="93">
        <v>0.2</v>
      </c>
      <c r="E8" s="41">
        <f t="shared" ref="E8:E71" si="0">IF(C8="Condição de seguridade",1,(IF(C8="Condição de inseguridade",0,(IF(AND(C8="Condição intermediária",D8=""),"",(IF(AND(C8="Condição intermediária",D8&lt;0.25),1-(2.08*D8),(IF(AND(C8="Condição intermediária",D8&gt;=0.25),0.96-(1.92*D8),"")))))))))</f>
        <v>0.58399999999999996</v>
      </c>
      <c r="G8" s="4"/>
      <c r="H8" s="40"/>
      <c r="I8" s="10"/>
      <c r="J8" s="4"/>
      <c r="K8" s="4"/>
      <c r="L8" s="4"/>
    </row>
    <row r="9" spans="1:12">
      <c r="A9" s="5"/>
      <c r="B9" s="18" t="s">
        <v>224</v>
      </c>
      <c r="C9" s="6" t="s">
        <v>20</v>
      </c>
      <c r="D9" s="93">
        <v>0.1</v>
      </c>
      <c r="E9" s="41">
        <f t="shared" si="0"/>
        <v>0.79200000000000004</v>
      </c>
      <c r="G9" s="39"/>
      <c r="H9" s="4"/>
      <c r="I9" s="4"/>
      <c r="J9" s="4"/>
      <c r="K9" s="4"/>
      <c r="L9" s="4"/>
    </row>
    <row r="10" spans="1:12">
      <c r="A10" s="5"/>
      <c r="B10" s="18"/>
      <c r="C10" s="6"/>
      <c r="D10" s="93"/>
      <c r="E10" s="41" t="str">
        <f t="shared" si="0"/>
        <v/>
      </c>
      <c r="G10" s="39"/>
      <c r="H10" s="4"/>
      <c r="I10" s="4"/>
      <c r="J10" s="4"/>
      <c r="K10" s="4"/>
      <c r="L10" s="4"/>
    </row>
    <row r="11" spans="1:12">
      <c r="A11" s="5"/>
      <c r="B11" s="18"/>
      <c r="C11" s="6"/>
      <c r="D11" s="93"/>
      <c r="E11" s="41" t="str">
        <f t="shared" si="0"/>
        <v/>
      </c>
      <c r="G11" s="39"/>
      <c r="H11" s="4"/>
      <c r="I11" s="4"/>
      <c r="J11" s="4"/>
      <c r="K11" s="4"/>
      <c r="L11" s="4"/>
    </row>
    <row r="12" spans="1:12">
      <c r="A12" s="5"/>
      <c r="B12" s="18"/>
      <c r="C12" s="6"/>
      <c r="D12" s="93"/>
      <c r="E12" s="41" t="str">
        <f t="shared" si="0"/>
        <v/>
      </c>
      <c r="G12" s="4"/>
      <c r="H12" s="4"/>
      <c r="I12" s="4"/>
      <c r="J12" s="4"/>
      <c r="K12" s="4"/>
      <c r="L12" s="4"/>
    </row>
    <row r="13" spans="1:12">
      <c r="A13" s="5"/>
      <c r="B13" s="18"/>
      <c r="C13" s="6"/>
      <c r="D13" s="93"/>
      <c r="E13" s="41" t="str">
        <f t="shared" si="0"/>
        <v/>
      </c>
      <c r="G13" s="4"/>
      <c r="H13" s="4"/>
      <c r="I13" s="4"/>
      <c r="J13" s="4"/>
      <c r="K13" s="4"/>
      <c r="L13" s="4"/>
    </row>
    <row r="14" spans="1:12">
      <c r="A14" s="5"/>
      <c r="B14" s="18"/>
      <c r="C14" s="6"/>
      <c r="D14" s="93"/>
      <c r="E14" s="41" t="str">
        <f t="shared" si="0"/>
        <v/>
      </c>
      <c r="G14" s="4"/>
      <c r="H14" s="4"/>
      <c r="I14" s="4"/>
      <c r="J14" s="4"/>
      <c r="K14" s="4"/>
      <c r="L14" s="4"/>
    </row>
    <row r="15" spans="1:12">
      <c r="A15" s="5"/>
      <c r="B15" s="18"/>
      <c r="C15" s="6"/>
      <c r="D15" s="93"/>
      <c r="E15" s="41" t="str">
        <f t="shared" si="0"/>
        <v/>
      </c>
      <c r="G15" s="4"/>
      <c r="H15" s="4"/>
      <c r="I15" s="4"/>
      <c r="J15" s="4"/>
      <c r="K15" s="4"/>
      <c r="L15" s="4"/>
    </row>
    <row r="16" spans="1:12">
      <c r="A16" s="5"/>
      <c r="B16" s="18"/>
      <c r="C16" s="6"/>
      <c r="D16" s="93"/>
      <c r="E16" s="41" t="str">
        <f t="shared" si="0"/>
        <v/>
      </c>
    </row>
    <row r="17" spans="1:5">
      <c r="A17" s="5"/>
      <c r="B17" s="18"/>
      <c r="C17" s="6"/>
      <c r="D17" s="93"/>
      <c r="E17" s="41" t="str">
        <f t="shared" si="0"/>
        <v/>
      </c>
    </row>
    <row r="18" spans="1:5">
      <c r="A18" s="5"/>
      <c r="B18" s="18"/>
      <c r="C18" s="6"/>
      <c r="D18" s="93"/>
      <c r="E18" s="41" t="str">
        <f t="shared" si="0"/>
        <v/>
      </c>
    </row>
    <row r="19" spans="1:5">
      <c r="A19" s="5"/>
      <c r="B19" s="18"/>
      <c r="C19" s="6"/>
      <c r="D19" s="93"/>
      <c r="E19" s="41" t="str">
        <f t="shared" si="0"/>
        <v/>
      </c>
    </row>
    <row r="20" spans="1:5">
      <c r="A20" s="5"/>
      <c r="B20" s="18"/>
      <c r="C20" s="6"/>
      <c r="D20" s="93"/>
      <c r="E20" s="41" t="str">
        <f t="shared" si="0"/>
        <v/>
      </c>
    </row>
    <row r="21" spans="1:5">
      <c r="A21" s="2"/>
      <c r="B21" s="18"/>
      <c r="C21" s="6"/>
      <c r="D21" s="93"/>
      <c r="E21" s="41" t="str">
        <f t="shared" si="0"/>
        <v/>
      </c>
    </row>
    <row r="22" spans="1:5">
      <c r="A22" s="2"/>
      <c r="B22" s="18"/>
      <c r="C22" s="6"/>
      <c r="D22" s="93"/>
      <c r="E22" s="41" t="str">
        <f t="shared" si="0"/>
        <v/>
      </c>
    </row>
    <row r="23" spans="1:5">
      <c r="A23" s="2"/>
      <c r="B23" s="18"/>
      <c r="C23" s="6"/>
      <c r="D23" s="93"/>
      <c r="E23" s="41" t="str">
        <f t="shared" si="0"/>
        <v/>
      </c>
    </row>
    <row r="24" spans="1:5">
      <c r="A24" s="2"/>
      <c r="B24" s="18"/>
      <c r="C24" s="6"/>
      <c r="D24" s="93"/>
      <c r="E24" s="41" t="str">
        <f t="shared" si="0"/>
        <v/>
      </c>
    </row>
    <row r="25" spans="1:5">
      <c r="A25" s="2"/>
      <c r="B25" s="18"/>
      <c r="C25" s="6"/>
      <c r="D25" s="93"/>
      <c r="E25" s="41" t="str">
        <f t="shared" si="0"/>
        <v/>
      </c>
    </row>
    <row r="26" spans="1:5">
      <c r="A26" s="2"/>
      <c r="B26" s="18"/>
      <c r="C26" s="6"/>
      <c r="D26" s="93"/>
      <c r="E26" s="41" t="str">
        <f t="shared" si="0"/>
        <v/>
      </c>
    </row>
    <row r="27" spans="1:5">
      <c r="A27" s="2"/>
      <c r="B27" s="18"/>
      <c r="C27" s="6"/>
      <c r="D27" s="93"/>
      <c r="E27" s="41" t="str">
        <f t="shared" si="0"/>
        <v/>
      </c>
    </row>
    <row r="28" spans="1:5">
      <c r="A28" s="2"/>
      <c r="B28" s="18"/>
      <c r="C28" s="6"/>
      <c r="D28" s="93"/>
      <c r="E28" s="41" t="str">
        <f t="shared" si="0"/>
        <v/>
      </c>
    </row>
    <row r="29" spans="1:5">
      <c r="A29" s="2"/>
      <c r="B29" s="18"/>
      <c r="C29" s="6"/>
      <c r="D29" s="93"/>
      <c r="E29" s="41" t="str">
        <f t="shared" si="0"/>
        <v/>
      </c>
    </row>
    <row r="30" spans="1:5">
      <c r="A30" s="2"/>
      <c r="B30" s="18"/>
      <c r="C30" s="6"/>
      <c r="D30" s="93"/>
      <c r="E30" s="41" t="str">
        <f t="shared" si="0"/>
        <v/>
      </c>
    </row>
    <row r="31" spans="1:5">
      <c r="A31" s="2"/>
      <c r="B31" s="18"/>
      <c r="C31" s="6"/>
      <c r="D31" s="93"/>
      <c r="E31" s="41" t="str">
        <f t="shared" si="0"/>
        <v/>
      </c>
    </row>
    <row r="32" spans="1:5">
      <c r="A32" s="2"/>
      <c r="B32" s="18"/>
      <c r="C32" s="6"/>
      <c r="D32" s="93"/>
      <c r="E32" s="41" t="str">
        <f t="shared" si="0"/>
        <v/>
      </c>
    </row>
    <row r="33" spans="1:5">
      <c r="A33" s="2"/>
      <c r="B33" s="18"/>
      <c r="C33" s="6"/>
      <c r="D33" s="93"/>
      <c r="E33" s="41" t="str">
        <f t="shared" si="0"/>
        <v/>
      </c>
    </row>
    <row r="34" spans="1:5">
      <c r="A34" s="2"/>
      <c r="B34" s="18"/>
      <c r="C34" s="6"/>
      <c r="D34" s="93"/>
      <c r="E34" s="41" t="str">
        <f t="shared" si="0"/>
        <v/>
      </c>
    </row>
    <row r="35" spans="1:5">
      <c r="A35" s="2"/>
      <c r="B35" s="18"/>
      <c r="C35" s="6"/>
      <c r="D35" s="93"/>
      <c r="E35" s="41" t="str">
        <f t="shared" si="0"/>
        <v/>
      </c>
    </row>
    <row r="36" spans="1:5">
      <c r="A36" s="2"/>
      <c r="B36" s="18"/>
      <c r="C36" s="6"/>
      <c r="D36" s="93"/>
      <c r="E36" s="41" t="str">
        <f t="shared" si="0"/>
        <v/>
      </c>
    </row>
    <row r="37" spans="1:5">
      <c r="A37" s="2"/>
      <c r="B37" s="18"/>
      <c r="C37" s="6"/>
      <c r="D37" s="93"/>
      <c r="E37" s="41" t="str">
        <f t="shared" si="0"/>
        <v/>
      </c>
    </row>
    <row r="38" spans="1:5">
      <c r="A38" s="2"/>
      <c r="B38" s="18"/>
      <c r="C38" s="6"/>
      <c r="D38" s="93"/>
      <c r="E38" s="41" t="str">
        <f t="shared" si="0"/>
        <v/>
      </c>
    </row>
    <row r="39" spans="1:5">
      <c r="A39" s="2"/>
      <c r="B39" s="18"/>
      <c r="C39" s="6"/>
      <c r="D39" s="93"/>
      <c r="E39" s="41" t="str">
        <f t="shared" si="0"/>
        <v/>
      </c>
    </row>
    <row r="40" spans="1:5">
      <c r="A40" s="2"/>
      <c r="B40" s="18"/>
      <c r="C40" s="6"/>
      <c r="D40" s="93"/>
      <c r="E40" s="41" t="str">
        <f t="shared" si="0"/>
        <v/>
      </c>
    </row>
    <row r="41" spans="1:5">
      <c r="A41" s="2"/>
      <c r="B41" s="18"/>
      <c r="C41" s="6"/>
      <c r="D41" s="93"/>
      <c r="E41" s="41" t="str">
        <f t="shared" si="0"/>
        <v/>
      </c>
    </row>
    <row r="42" spans="1:5">
      <c r="A42" s="2"/>
      <c r="B42" s="18"/>
      <c r="C42" s="6"/>
      <c r="D42" s="93"/>
      <c r="E42" s="41" t="str">
        <f t="shared" si="0"/>
        <v/>
      </c>
    </row>
    <row r="43" spans="1:5">
      <c r="A43" s="2"/>
      <c r="B43" s="18"/>
      <c r="C43" s="6"/>
      <c r="D43" s="93"/>
      <c r="E43" s="41" t="str">
        <f t="shared" si="0"/>
        <v/>
      </c>
    </row>
    <row r="44" spans="1:5">
      <c r="A44" s="2"/>
      <c r="B44" s="18"/>
      <c r="C44" s="6"/>
      <c r="D44" s="93"/>
      <c r="E44" s="41" t="str">
        <f t="shared" si="0"/>
        <v/>
      </c>
    </row>
    <row r="45" spans="1:5">
      <c r="A45" s="2"/>
      <c r="B45" s="18"/>
      <c r="C45" s="6"/>
      <c r="D45" s="93"/>
      <c r="E45" s="41" t="str">
        <f t="shared" si="0"/>
        <v/>
      </c>
    </row>
    <row r="46" spans="1:5">
      <c r="A46" s="2"/>
      <c r="B46" s="18"/>
      <c r="C46" s="6"/>
      <c r="D46" s="93"/>
      <c r="E46" s="41" t="str">
        <f t="shared" si="0"/>
        <v/>
      </c>
    </row>
    <row r="47" spans="1:5">
      <c r="A47" s="2"/>
      <c r="B47" s="18"/>
      <c r="C47" s="6"/>
      <c r="D47" s="93"/>
      <c r="E47" s="41" t="str">
        <f t="shared" si="0"/>
        <v/>
      </c>
    </row>
    <row r="48" spans="1:5">
      <c r="A48" s="2"/>
      <c r="B48" s="18"/>
      <c r="C48" s="6"/>
      <c r="D48" s="93"/>
      <c r="E48" s="41" t="str">
        <f t="shared" si="0"/>
        <v/>
      </c>
    </row>
    <row r="49" spans="1:5">
      <c r="A49" s="2"/>
      <c r="B49" s="18"/>
      <c r="C49" s="6"/>
      <c r="D49" s="93"/>
      <c r="E49" s="41" t="str">
        <f t="shared" si="0"/>
        <v/>
      </c>
    </row>
    <row r="50" spans="1:5">
      <c r="A50" s="2"/>
      <c r="B50" s="18"/>
      <c r="C50" s="6"/>
      <c r="D50" s="93"/>
      <c r="E50" s="41" t="str">
        <f t="shared" si="0"/>
        <v/>
      </c>
    </row>
    <row r="51" spans="1:5">
      <c r="A51" s="2"/>
      <c r="B51" s="18"/>
      <c r="C51" s="6"/>
      <c r="D51" s="93"/>
      <c r="E51" s="41" t="str">
        <f t="shared" si="0"/>
        <v/>
      </c>
    </row>
    <row r="52" spans="1:5">
      <c r="A52" s="2"/>
      <c r="B52" s="18"/>
      <c r="C52" s="6"/>
      <c r="D52" s="93"/>
      <c r="E52" s="41" t="str">
        <f t="shared" si="0"/>
        <v/>
      </c>
    </row>
    <row r="53" spans="1:5">
      <c r="A53" s="2"/>
      <c r="B53" s="18"/>
      <c r="C53" s="6"/>
      <c r="D53" s="93"/>
      <c r="E53" s="41" t="str">
        <f t="shared" si="0"/>
        <v/>
      </c>
    </row>
    <row r="54" spans="1:5">
      <c r="A54" s="2"/>
      <c r="B54" s="18"/>
      <c r="C54" s="6"/>
      <c r="D54" s="93"/>
      <c r="E54" s="41" t="str">
        <f t="shared" si="0"/>
        <v/>
      </c>
    </row>
    <row r="55" spans="1:5">
      <c r="A55" s="2"/>
      <c r="B55" s="18"/>
      <c r="C55" s="6"/>
      <c r="D55" s="93"/>
      <c r="E55" s="41" t="str">
        <f t="shared" si="0"/>
        <v/>
      </c>
    </row>
    <row r="56" spans="1:5">
      <c r="A56" s="2"/>
      <c r="B56" s="18"/>
      <c r="C56" s="6"/>
      <c r="D56" s="93"/>
      <c r="E56" s="41" t="str">
        <f t="shared" si="0"/>
        <v/>
      </c>
    </row>
    <row r="57" spans="1:5">
      <c r="A57" s="2"/>
      <c r="B57" s="18"/>
      <c r="C57" s="6"/>
      <c r="D57" s="93"/>
      <c r="E57" s="41" t="str">
        <f t="shared" si="0"/>
        <v/>
      </c>
    </row>
    <row r="58" spans="1:5">
      <c r="A58" s="2"/>
      <c r="B58" s="18"/>
      <c r="C58" s="6"/>
      <c r="D58" s="93"/>
      <c r="E58" s="41" t="str">
        <f t="shared" si="0"/>
        <v/>
      </c>
    </row>
    <row r="59" spans="1:5">
      <c r="A59" s="2"/>
      <c r="B59" s="18"/>
      <c r="C59" s="6"/>
      <c r="D59" s="93"/>
      <c r="E59" s="41" t="str">
        <f t="shared" si="0"/>
        <v/>
      </c>
    </row>
    <row r="60" spans="1:5">
      <c r="A60" s="2"/>
      <c r="B60" s="18"/>
      <c r="C60" s="6"/>
      <c r="D60" s="93"/>
      <c r="E60" s="41" t="str">
        <f t="shared" si="0"/>
        <v/>
      </c>
    </row>
    <row r="61" spans="1:5">
      <c r="A61" s="2"/>
      <c r="B61" s="18"/>
      <c r="C61" s="6"/>
      <c r="D61" s="93"/>
      <c r="E61" s="41" t="str">
        <f t="shared" si="0"/>
        <v/>
      </c>
    </row>
    <row r="62" spans="1:5">
      <c r="A62" s="2"/>
      <c r="B62" s="18"/>
      <c r="C62" s="6"/>
      <c r="D62" s="93"/>
      <c r="E62" s="41" t="str">
        <f t="shared" si="0"/>
        <v/>
      </c>
    </row>
    <row r="63" spans="1:5">
      <c r="A63" s="2"/>
      <c r="B63" s="18"/>
      <c r="C63" s="6"/>
      <c r="D63" s="93"/>
      <c r="E63" s="41" t="str">
        <f t="shared" si="0"/>
        <v/>
      </c>
    </row>
    <row r="64" spans="1:5">
      <c r="A64" s="2"/>
      <c r="B64" s="18"/>
      <c r="C64" s="6"/>
      <c r="D64" s="93"/>
      <c r="E64" s="41" t="str">
        <f t="shared" si="0"/>
        <v/>
      </c>
    </row>
    <row r="65" spans="1:5">
      <c r="A65" s="2"/>
      <c r="B65" s="18"/>
      <c r="C65" s="6"/>
      <c r="D65" s="93"/>
      <c r="E65" s="41" t="str">
        <f t="shared" si="0"/>
        <v/>
      </c>
    </row>
    <row r="66" spans="1:5">
      <c r="A66" s="2"/>
      <c r="B66" s="18"/>
      <c r="C66" s="6"/>
      <c r="D66" s="93"/>
      <c r="E66" s="41" t="str">
        <f t="shared" si="0"/>
        <v/>
      </c>
    </row>
    <row r="67" spans="1:5">
      <c r="A67" s="2"/>
      <c r="B67" s="18"/>
      <c r="C67" s="6"/>
      <c r="D67" s="93"/>
      <c r="E67" s="41" t="str">
        <f t="shared" si="0"/>
        <v/>
      </c>
    </row>
    <row r="68" spans="1:5">
      <c r="A68" s="2"/>
      <c r="B68" s="18"/>
      <c r="C68" s="6"/>
      <c r="D68" s="93"/>
      <c r="E68" s="41" t="str">
        <f t="shared" si="0"/>
        <v/>
      </c>
    </row>
    <row r="69" spans="1:5">
      <c r="A69" s="2"/>
      <c r="B69" s="18"/>
      <c r="C69" s="6"/>
      <c r="D69" s="93"/>
      <c r="E69" s="41" t="str">
        <f t="shared" si="0"/>
        <v/>
      </c>
    </row>
    <row r="70" spans="1:5">
      <c r="A70" s="2"/>
      <c r="B70" s="18"/>
      <c r="C70" s="6"/>
      <c r="D70" s="93"/>
      <c r="E70" s="41" t="str">
        <f t="shared" si="0"/>
        <v/>
      </c>
    </row>
    <row r="71" spans="1:5">
      <c r="A71" s="2"/>
      <c r="B71" s="18"/>
      <c r="C71" s="6"/>
      <c r="D71" s="93"/>
      <c r="E71" s="41" t="str">
        <f t="shared" si="0"/>
        <v/>
      </c>
    </row>
    <row r="72" spans="1:5">
      <c r="A72" s="2"/>
      <c r="B72" s="18"/>
      <c r="C72" s="6"/>
      <c r="D72" s="93"/>
      <c r="E72" s="41" t="str">
        <f t="shared" ref="E72:E100" si="1">IF(C72="Condição de seguridade",1,(IF(C72="Condição de inseguridade",0,(IF(AND(C72="Condição intermediária",D72=""),"",(IF(AND(C72="Condição intermediária",D72&lt;0.25),1-(2.08*D72),(IF(AND(C72="Condição intermediária",D72&gt;=0.25),0.96-(1.92*D72),"")))))))))</f>
        <v/>
      </c>
    </row>
    <row r="73" spans="1:5">
      <c r="A73" s="2"/>
      <c r="B73" s="18"/>
      <c r="C73" s="6"/>
      <c r="D73" s="93"/>
      <c r="E73" s="41" t="str">
        <f t="shared" si="1"/>
        <v/>
      </c>
    </row>
    <row r="74" spans="1:5">
      <c r="A74" s="2"/>
      <c r="B74" s="18"/>
      <c r="C74" s="6"/>
      <c r="D74" s="93"/>
      <c r="E74" s="41" t="str">
        <f t="shared" si="1"/>
        <v/>
      </c>
    </row>
    <row r="75" spans="1:5">
      <c r="A75" s="2"/>
      <c r="B75" s="18"/>
      <c r="C75" s="6"/>
      <c r="D75" s="93"/>
      <c r="E75" s="41" t="str">
        <f t="shared" si="1"/>
        <v/>
      </c>
    </row>
    <row r="76" spans="1:5">
      <c r="A76" s="2"/>
      <c r="B76" s="18"/>
      <c r="C76" s="6"/>
      <c r="D76" s="93"/>
      <c r="E76" s="41" t="str">
        <f t="shared" si="1"/>
        <v/>
      </c>
    </row>
    <row r="77" spans="1:5">
      <c r="A77" s="2"/>
      <c r="B77" s="18"/>
      <c r="C77" s="6"/>
      <c r="D77" s="93"/>
      <c r="E77" s="41" t="str">
        <f t="shared" si="1"/>
        <v/>
      </c>
    </row>
    <row r="78" spans="1:5">
      <c r="A78" s="2"/>
      <c r="B78" s="18"/>
      <c r="C78" s="6"/>
      <c r="D78" s="93"/>
      <c r="E78" s="41" t="str">
        <f t="shared" si="1"/>
        <v/>
      </c>
    </row>
    <row r="79" spans="1:5">
      <c r="A79" s="2"/>
      <c r="B79" s="18"/>
      <c r="C79" s="6"/>
      <c r="D79" s="93"/>
      <c r="E79" s="41" t="str">
        <f t="shared" si="1"/>
        <v/>
      </c>
    </row>
    <row r="80" spans="1:5">
      <c r="A80" s="2"/>
      <c r="B80" s="18"/>
      <c r="C80" s="6"/>
      <c r="D80" s="93"/>
      <c r="E80" s="41" t="str">
        <f t="shared" si="1"/>
        <v/>
      </c>
    </row>
    <row r="81" spans="1:5">
      <c r="A81" s="2"/>
      <c r="B81" s="18"/>
      <c r="C81" s="6"/>
      <c r="D81" s="93"/>
      <c r="E81" s="41" t="str">
        <f t="shared" si="1"/>
        <v/>
      </c>
    </row>
    <row r="82" spans="1:5">
      <c r="A82" s="2"/>
      <c r="B82" s="18"/>
      <c r="C82" s="6"/>
      <c r="D82" s="93"/>
      <c r="E82" s="41" t="str">
        <f t="shared" si="1"/>
        <v/>
      </c>
    </row>
    <row r="83" spans="1:5">
      <c r="A83" s="2"/>
      <c r="B83" s="18"/>
      <c r="C83" s="6"/>
      <c r="D83" s="93"/>
      <c r="E83" s="41" t="str">
        <f t="shared" si="1"/>
        <v/>
      </c>
    </row>
    <row r="84" spans="1:5">
      <c r="A84" s="2"/>
      <c r="B84" s="18"/>
      <c r="C84" s="6"/>
      <c r="D84" s="93"/>
      <c r="E84" s="41" t="str">
        <f t="shared" si="1"/>
        <v/>
      </c>
    </row>
    <row r="85" spans="1:5">
      <c r="A85" s="2"/>
      <c r="B85" s="18"/>
      <c r="C85" s="6"/>
      <c r="D85" s="93"/>
      <c r="E85" s="41" t="str">
        <f t="shared" si="1"/>
        <v/>
      </c>
    </row>
    <row r="86" spans="1:5">
      <c r="A86" s="2"/>
      <c r="B86" s="18"/>
      <c r="C86" s="6"/>
      <c r="D86" s="93"/>
      <c r="E86" s="41" t="str">
        <f t="shared" si="1"/>
        <v/>
      </c>
    </row>
    <row r="87" spans="1:5">
      <c r="A87" s="2"/>
      <c r="B87" s="18"/>
      <c r="C87" s="6"/>
      <c r="D87" s="93"/>
      <c r="E87" s="41" t="str">
        <f t="shared" si="1"/>
        <v/>
      </c>
    </row>
    <row r="88" spans="1:5">
      <c r="A88" s="2"/>
      <c r="B88" s="18"/>
      <c r="C88" s="6"/>
      <c r="D88" s="93"/>
      <c r="E88" s="41" t="str">
        <f t="shared" si="1"/>
        <v/>
      </c>
    </row>
    <row r="89" spans="1:5">
      <c r="A89" s="2"/>
      <c r="B89" s="18"/>
      <c r="C89" s="6"/>
      <c r="D89" s="93"/>
      <c r="E89" s="41" t="str">
        <f t="shared" si="1"/>
        <v/>
      </c>
    </row>
    <row r="90" spans="1:5">
      <c r="A90" s="2"/>
      <c r="B90" s="18"/>
      <c r="C90" s="6"/>
      <c r="D90" s="93"/>
      <c r="E90" s="41" t="str">
        <f t="shared" si="1"/>
        <v/>
      </c>
    </row>
    <row r="91" spans="1:5">
      <c r="A91" s="2"/>
      <c r="B91" s="18"/>
      <c r="C91" s="6"/>
      <c r="D91" s="93"/>
      <c r="E91" s="41" t="str">
        <f t="shared" si="1"/>
        <v/>
      </c>
    </row>
    <row r="92" spans="1:5">
      <c r="A92" s="2"/>
      <c r="B92" s="18"/>
      <c r="C92" s="6"/>
      <c r="D92" s="93"/>
      <c r="E92" s="41" t="str">
        <f t="shared" si="1"/>
        <v/>
      </c>
    </row>
    <row r="93" spans="1:5">
      <c r="A93" s="2"/>
      <c r="B93" s="18"/>
      <c r="C93" s="6"/>
      <c r="D93" s="93"/>
      <c r="E93" s="41" t="str">
        <f t="shared" si="1"/>
        <v/>
      </c>
    </row>
    <row r="94" spans="1:5">
      <c r="A94" s="2"/>
      <c r="B94" s="18"/>
      <c r="C94" s="6"/>
      <c r="D94" s="93"/>
      <c r="E94" s="41" t="str">
        <f t="shared" si="1"/>
        <v/>
      </c>
    </row>
    <row r="95" spans="1:5">
      <c r="A95" s="2"/>
      <c r="B95" s="18"/>
      <c r="C95" s="6"/>
      <c r="D95" s="93"/>
      <c r="E95" s="41" t="str">
        <f t="shared" si="1"/>
        <v/>
      </c>
    </row>
    <row r="96" spans="1:5">
      <c r="A96" s="2"/>
      <c r="B96" s="18"/>
      <c r="C96" s="6"/>
      <c r="D96" s="93"/>
      <c r="E96" s="41" t="str">
        <f t="shared" si="1"/>
        <v/>
      </c>
    </row>
    <row r="97" spans="1:5">
      <c r="A97" s="2"/>
      <c r="B97" s="18"/>
      <c r="C97" s="6"/>
      <c r="D97" s="93"/>
      <c r="E97" s="41" t="str">
        <f t="shared" si="1"/>
        <v/>
      </c>
    </row>
    <row r="98" spans="1:5">
      <c r="A98" s="2"/>
      <c r="B98" s="18"/>
      <c r="C98" s="6"/>
      <c r="D98" s="93"/>
      <c r="E98" s="41" t="str">
        <f t="shared" si="1"/>
        <v/>
      </c>
    </row>
    <row r="99" spans="1:5">
      <c r="A99" s="2"/>
      <c r="B99" s="18"/>
      <c r="C99" s="6"/>
      <c r="D99" s="93"/>
      <c r="E99" s="41" t="str">
        <f t="shared" si="1"/>
        <v/>
      </c>
    </row>
    <row r="100" spans="1:5" ht="15" thickBot="1">
      <c r="A100" s="2"/>
      <c r="B100" s="19"/>
      <c r="C100" s="20"/>
      <c r="D100" s="94"/>
      <c r="E100" s="42" t="str">
        <f t="shared" si="1"/>
        <v/>
      </c>
    </row>
  </sheetData>
  <conditionalFormatting sqref="E7:E100">
    <cfRule type="containsBlanks" dxfId="51" priority="1" stopIfTrue="1">
      <formula>LEN(TRIM(E7))=0</formula>
    </cfRule>
    <cfRule type="cellIs" dxfId="50" priority="2" stopIfTrue="1" operator="equal">
      <formula>0</formula>
    </cfRule>
    <cfRule type="cellIs" dxfId="49" priority="3" stopIfTrue="1" operator="equal">
      <formula>1</formula>
    </cfRule>
    <cfRule type="cellIs" dxfId="48" priority="4" operator="between">
      <formula>0</formula>
      <formula>1</formula>
    </cfRule>
  </conditionalFormatting>
  <dataValidations count="2">
    <dataValidation type="decimal" allowBlank="1" showInputMessage="1" showErrorMessage="1" promptTitle="Inserir valor em porcentagem" prompt="O valor deve ser superior a 0% e inferior a 50%, conforme critérios de avaliação do indicador" sqref="D7:D100" xr:uid="{34EEAAA1-1DF5-465A-A2E6-079787C7F93B}">
      <formula1>0</formula1>
      <formula2>0.5</formula2>
    </dataValidation>
    <dataValidation type="list" allowBlank="1" showInputMessage="1" showErrorMessage="1" sqref="C7:C100" xr:uid="{3764E76D-7078-42C6-B242-49FB99B11CA0}">
      <formula1>"Condição de seguridade,Condição intermediária,Condição de inseguridade"</formula1>
    </dataValidation>
  </dataValidation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02194-DED6-4BD9-B352-FE3163957312}">
  <sheetPr>
    <tabColor rgb="FFFFCC00"/>
  </sheetPr>
  <dimension ref="A1:M100"/>
  <sheetViews>
    <sheetView workbookViewId="0">
      <pane ySplit="6" topLeftCell="A7" activePane="bottomLeft" state="frozen"/>
      <selection pane="bottomLeft"/>
    </sheetView>
  </sheetViews>
  <sheetFormatPr defaultRowHeight="14.4"/>
  <cols>
    <col min="1" max="1" width="3.44140625" customWidth="1"/>
    <col min="2" max="2" width="20.77734375" customWidth="1"/>
    <col min="3" max="3" width="21.88671875" customWidth="1"/>
    <col min="4" max="4" width="11" customWidth="1"/>
    <col min="5" max="5" width="20.6640625" customWidth="1"/>
    <col min="6" max="6" width="12.33203125" customWidth="1"/>
  </cols>
  <sheetData>
    <row r="1" spans="1:13" ht="15" thickBot="1">
      <c r="A1" s="5"/>
      <c r="B1" s="24" t="s">
        <v>14</v>
      </c>
      <c r="C1" s="5"/>
      <c r="D1" s="5"/>
      <c r="E1" s="5"/>
      <c r="F1" s="5"/>
    </row>
    <row r="2" spans="1:13" ht="17.399999999999999">
      <c r="A2" s="5"/>
      <c r="B2" s="26" t="s">
        <v>15</v>
      </c>
      <c r="C2" s="32" t="s">
        <v>16</v>
      </c>
      <c r="D2" s="11"/>
      <c r="E2" s="11"/>
      <c r="F2" s="12"/>
    </row>
    <row r="3" spans="1:13" ht="17.399999999999999">
      <c r="A3" s="5"/>
      <c r="B3" s="22" t="s">
        <v>0</v>
      </c>
      <c r="C3" s="3" t="s">
        <v>149</v>
      </c>
      <c r="D3" s="1"/>
      <c r="E3" s="1"/>
      <c r="F3" s="23"/>
    </row>
    <row r="4" spans="1:13" ht="17.399999999999999">
      <c r="A4" s="5"/>
      <c r="B4" s="22" t="s">
        <v>2</v>
      </c>
      <c r="C4" s="3" t="s">
        <v>68</v>
      </c>
      <c r="D4" s="1"/>
      <c r="E4" s="1"/>
      <c r="F4" s="13"/>
    </row>
    <row r="5" spans="1:13">
      <c r="A5" s="5"/>
      <c r="B5" s="14" t="s">
        <v>4</v>
      </c>
      <c r="C5" s="7" t="s">
        <v>4</v>
      </c>
      <c r="D5" s="7"/>
      <c r="E5" s="7"/>
      <c r="F5" s="15" t="s">
        <v>11</v>
      </c>
      <c r="H5" s="4"/>
      <c r="I5" s="4"/>
      <c r="J5" s="4"/>
      <c r="K5" s="4"/>
      <c r="L5" s="4"/>
      <c r="M5" s="4"/>
    </row>
    <row r="6" spans="1:13" ht="16.2" customHeight="1">
      <c r="A6" s="5"/>
      <c r="B6" s="16" t="s">
        <v>9</v>
      </c>
      <c r="C6" s="8" t="s">
        <v>10</v>
      </c>
      <c r="D6" s="8"/>
      <c r="E6" s="8"/>
      <c r="F6" s="17" t="s">
        <v>12</v>
      </c>
      <c r="H6" s="4"/>
      <c r="I6" s="4"/>
      <c r="J6" s="4"/>
      <c r="K6" s="4"/>
      <c r="L6" s="4"/>
      <c r="M6" s="4"/>
    </row>
    <row r="7" spans="1:13">
      <c r="A7" s="5"/>
      <c r="B7" s="18" t="s">
        <v>222</v>
      </c>
      <c r="C7" s="99" t="s">
        <v>18</v>
      </c>
      <c r="D7" s="9"/>
      <c r="E7" s="9"/>
      <c r="F7" s="41">
        <f>IF(C7="Condição de seguridade",1,(IF(C7="Condição de inseguridade",0,"")))</f>
        <v>1</v>
      </c>
      <c r="H7" s="4"/>
      <c r="I7" s="4"/>
      <c r="J7" s="4"/>
      <c r="K7" s="4"/>
      <c r="L7" s="4"/>
      <c r="M7" s="4"/>
    </row>
    <row r="8" spans="1:13" ht="15" customHeight="1">
      <c r="A8" s="5"/>
      <c r="B8" s="18" t="s">
        <v>223</v>
      </c>
      <c r="C8" s="6" t="s">
        <v>13</v>
      </c>
      <c r="D8" s="9"/>
      <c r="E8" s="9"/>
      <c r="F8" s="41">
        <f t="shared" ref="F8:F71" si="0">IF(C8="Condição de seguridade",1,(IF(C8="Condição de inseguridade",0,"")))</f>
        <v>0</v>
      </c>
      <c r="H8" s="4"/>
      <c r="I8" s="4"/>
      <c r="J8" s="10"/>
      <c r="K8" s="4"/>
      <c r="L8" s="4"/>
      <c r="M8" s="4"/>
    </row>
    <row r="9" spans="1:13">
      <c r="A9" s="5"/>
      <c r="B9" s="18" t="s">
        <v>224</v>
      </c>
      <c r="C9" s="6" t="s">
        <v>13</v>
      </c>
      <c r="D9" s="9"/>
      <c r="E9" s="9"/>
      <c r="F9" s="41">
        <f t="shared" si="0"/>
        <v>0</v>
      </c>
      <c r="H9" s="4"/>
      <c r="I9" s="4"/>
      <c r="J9" s="4"/>
      <c r="K9" s="4"/>
      <c r="L9" s="4"/>
      <c r="M9" s="4"/>
    </row>
    <row r="10" spans="1:13">
      <c r="A10" s="5"/>
      <c r="B10" s="18"/>
      <c r="C10" s="6"/>
      <c r="D10" s="9"/>
      <c r="E10" s="9"/>
      <c r="F10" s="41" t="str">
        <f t="shared" si="0"/>
        <v/>
      </c>
      <c r="H10" s="4"/>
      <c r="I10" s="4"/>
      <c r="J10" s="4"/>
      <c r="K10" s="4"/>
      <c r="L10" s="4"/>
      <c r="M10" s="4"/>
    </row>
    <row r="11" spans="1:13">
      <c r="A11" s="5"/>
      <c r="B11" s="18"/>
      <c r="C11" s="6"/>
      <c r="D11" s="9"/>
      <c r="E11" s="9"/>
      <c r="F11" s="41" t="str">
        <f t="shared" si="0"/>
        <v/>
      </c>
      <c r="H11" s="4"/>
      <c r="I11" s="4"/>
      <c r="J11" s="4"/>
      <c r="K11" s="4"/>
      <c r="L11" s="4"/>
      <c r="M11" s="4"/>
    </row>
    <row r="12" spans="1:13">
      <c r="A12" s="5"/>
      <c r="B12" s="18"/>
      <c r="C12" s="6"/>
      <c r="D12" s="9"/>
      <c r="E12" s="9"/>
      <c r="F12" s="41" t="str">
        <f t="shared" si="0"/>
        <v/>
      </c>
      <c r="H12" s="4"/>
      <c r="I12" s="4"/>
      <c r="J12" s="4"/>
      <c r="K12" s="4"/>
      <c r="L12" s="4"/>
      <c r="M12" s="4"/>
    </row>
    <row r="13" spans="1:13">
      <c r="A13" s="5"/>
      <c r="B13" s="18"/>
      <c r="C13" s="6"/>
      <c r="D13" s="9"/>
      <c r="E13" s="9"/>
      <c r="F13" s="41" t="str">
        <f t="shared" si="0"/>
        <v/>
      </c>
      <c r="H13" s="4"/>
      <c r="I13" s="4"/>
      <c r="J13" s="4"/>
      <c r="K13" s="4"/>
      <c r="L13" s="4"/>
      <c r="M13" s="4"/>
    </row>
    <row r="14" spans="1:13">
      <c r="A14" s="5"/>
      <c r="B14" s="18"/>
      <c r="C14" s="6"/>
      <c r="D14" s="9"/>
      <c r="E14" s="9"/>
      <c r="F14" s="41" t="str">
        <f t="shared" si="0"/>
        <v/>
      </c>
      <c r="H14" s="4"/>
      <c r="I14" s="4"/>
      <c r="J14" s="4"/>
      <c r="K14" s="4"/>
      <c r="L14" s="4"/>
      <c r="M14" s="4"/>
    </row>
    <row r="15" spans="1:13">
      <c r="A15" s="5"/>
      <c r="B15" s="18"/>
      <c r="C15" s="6"/>
      <c r="D15" s="9"/>
      <c r="E15" s="9"/>
      <c r="F15" s="41" t="str">
        <f t="shared" si="0"/>
        <v/>
      </c>
      <c r="H15" s="4"/>
      <c r="I15" s="4"/>
      <c r="J15" s="4"/>
      <c r="K15" s="4"/>
      <c r="L15" s="4"/>
      <c r="M15" s="4"/>
    </row>
    <row r="16" spans="1:13">
      <c r="A16" s="5"/>
      <c r="B16" s="18"/>
      <c r="C16" s="6"/>
      <c r="D16" s="9"/>
      <c r="E16" s="9"/>
      <c r="F16" s="41" t="str">
        <f t="shared" si="0"/>
        <v/>
      </c>
    </row>
    <row r="17" spans="1:6">
      <c r="A17" s="5"/>
      <c r="B17" s="18"/>
      <c r="C17" s="6"/>
      <c r="D17" s="9"/>
      <c r="E17" s="9"/>
      <c r="F17" s="41" t="str">
        <f t="shared" si="0"/>
        <v/>
      </c>
    </row>
    <row r="18" spans="1:6">
      <c r="A18" s="5"/>
      <c r="B18" s="18"/>
      <c r="C18" s="6"/>
      <c r="D18" s="9"/>
      <c r="E18" s="9"/>
      <c r="F18" s="41" t="str">
        <f t="shared" si="0"/>
        <v/>
      </c>
    </row>
    <row r="19" spans="1:6">
      <c r="A19" s="5"/>
      <c r="B19" s="18"/>
      <c r="C19" s="6"/>
      <c r="D19" s="9"/>
      <c r="E19" s="9"/>
      <c r="F19" s="41" t="str">
        <f t="shared" si="0"/>
        <v/>
      </c>
    </row>
    <row r="20" spans="1:6">
      <c r="A20" s="5"/>
      <c r="B20" s="18"/>
      <c r="C20" s="6"/>
      <c r="D20" s="9"/>
      <c r="E20" s="9"/>
      <c r="F20" s="41" t="str">
        <f t="shared" si="0"/>
        <v/>
      </c>
    </row>
    <row r="21" spans="1:6">
      <c r="A21" s="5"/>
      <c r="B21" s="18"/>
      <c r="C21" s="6"/>
      <c r="D21" s="9"/>
      <c r="E21" s="9"/>
      <c r="F21" s="41" t="str">
        <f t="shared" si="0"/>
        <v/>
      </c>
    </row>
    <row r="22" spans="1:6">
      <c r="A22" s="5"/>
      <c r="B22" s="18"/>
      <c r="C22" s="6"/>
      <c r="D22" s="9"/>
      <c r="E22" s="9"/>
      <c r="F22" s="41" t="str">
        <f t="shared" si="0"/>
        <v/>
      </c>
    </row>
    <row r="23" spans="1:6">
      <c r="A23" s="2"/>
      <c r="B23" s="18"/>
      <c r="C23" s="6"/>
      <c r="D23" s="9"/>
      <c r="E23" s="9"/>
      <c r="F23" s="41" t="str">
        <f t="shared" si="0"/>
        <v/>
      </c>
    </row>
    <row r="24" spans="1:6">
      <c r="A24" s="2"/>
      <c r="B24" s="18"/>
      <c r="C24" s="6"/>
      <c r="D24" s="9"/>
      <c r="E24" s="9"/>
      <c r="F24" s="41" t="str">
        <f t="shared" si="0"/>
        <v/>
      </c>
    </row>
    <row r="25" spans="1:6">
      <c r="A25" s="2"/>
      <c r="B25" s="18"/>
      <c r="C25" s="6"/>
      <c r="D25" s="9"/>
      <c r="E25" s="9"/>
      <c r="F25" s="41" t="str">
        <f t="shared" si="0"/>
        <v/>
      </c>
    </row>
    <row r="26" spans="1:6">
      <c r="A26" s="2"/>
      <c r="B26" s="18"/>
      <c r="C26" s="6"/>
      <c r="D26" s="9"/>
      <c r="E26" s="9"/>
      <c r="F26" s="41" t="str">
        <f t="shared" si="0"/>
        <v/>
      </c>
    </row>
    <row r="27" spans="1:6">
      <c r="A27" s="2"/>
      <c r="B27" s="18"/>
      <c r="C27" s="6"/>
      <c r="D27" s="9"/>
      <c r="E27" s="9"/>
      <c r="F27" s="41" t="str">
        <f t="shared" si="0"/>
        <v/>
      </c>
    </row>
    <row r="28" spans="1:6">
      <c r="A28" s="2"/>
      <c r="B28" s="18"/>
      <c r="C28" s="6"/>
      <c r="D28" s="9"/>
      <c r="E28" s="9"/>
      <c r="F28" s="41" t="str">
        <f t="shared" si="0"/>
        <v/>
      </c>
    </row>
    <row r="29" spans="1:6">
      <c r="A29" s="2"/>
      <c r="B29" s="18"/>
      <c r="C29" s="6"/>
      <c r="D29" s="9"/>
      <c r="E29" s="9"/>
      <c r="F29" s="41" t="str">
        <f t="shared" si="0"/>
        <v/>
      </c>
    </row>
    <row r="30" spans="1:6">
      <c r="A30" s="2"/>
      <c r="B30" s="18"/>
      <c r="C30" s="6"/>
      <c r="D30" s="9"/>
      <c r="E30" s="9"/>
      <c r="F30" s="41" t="str">
        <f t="shared" si="0"/>
        <v/>
      </c>
    </row>
    <row r="31" spans="1:6">
      <c r="A31" s="2"/>
      <c r="B31" s="18"/>
      <c r="C31" s="6"/>
      <c r="D31" s="9"/>
      <c r="E31" s="9"/>
      <c r="F31" s="41" t="str">
        <f t="shared" si="0"/>
        <v/>
      </c>
    </row>
    <row r="32" spans="1:6">
      <c r="A32" s="2"/>
      <c r="B32" s="18"/>
      <c r="C32" s="6"/>
      <c r="D32" s="9"/>
      <c r="E32" s="9"/>
      <c r="F32" s="41" t="str">
        <f t="shared" si="0"/>
        <v/>
      </c>
    </row>
    <row r="33" spans="1:6">
      <c r="A33" s="2"/>
      <c r="B33" s="18"/>
      <c r="C33" s="6"/>
      <c r="D33" s="9"/>
      <c r="E33" s="9"/>
      <c r="F33" s="41" t="str">
        <f t="shared" si="0"/>
        <v/>
      </c>
    </row>
    <row r="34" spans="1:6">
      <c r="A34" s="2"/>
      <c r="B34" s="18"/>
      <c r="C34" s="6"/>
      <c r="D34" s="9"/>
      <c r="E34" s="9"/>
      <c r="F34" s="41" t="str">
        <f t="shared" si="0"/>
        <v/>
      </c>
    </row>
    <row r="35" spans="1:6">
      <c r="A35" s="2"/>
      <c r="B35" s="18"/>
      <c r="C35" s="6"/>
      <c r="D35" s="9"/>
      <c r="E35" s="9"/>
      <c r="F35" s="41" t="str">
        <f t="shared" si="0"/>
        <v/>
      </c>
    </row>
    <row r="36" spans="1:6">
      <c r="A36" s="2"/>
      <c r="B36" s="18"/>
      <c r="C36" s="6"/>
      <c r="D36" s="9"/>
      <c r="E36" s="9"/>
      <c r="F36" s="41" t="str">
        <f t="shared" si="0"/>
        <v/>
      </c>
    </row>
    <row r="37" spans="1:6">
      <c r="A37" s="2"/>
      <c r="B37" s="18"/>
      <c r="C37" s="6"/>
      <c r="D37" s="9"/>
      <c r="E37" s="9"/>
      <c r="F37" s="41" t="str">
        <f t="shared" si="0"/>
        <v/>
      </c>
    </row>
    <row r="38" spans="1:6">
      <c r="A38" s="2"/>
      <c r="B38" s="18"/>
      <c r="C38" s="6"/>
      <c r="D38" s="9"/>
      <c r="E38" s="9"/>
      <c r="F38" s="41" t="str">
        <f t="shared" si="0"/>
        <v/>
      </c>
    </row>
    <row r="39" spans="1:6">
      <c r="A39" s="2"/>
      <c r="B39" s="18"/>
      <c r="C39" s="6"/>
      <c r="D39" s="9"/>
      <c r="E39" s="9"/>
      <c r="F39" s="41" t="str">
        <f t="shared" si="0"/>
        <v/>
      </c>
    </row>
    <row r="40" spans="1:6">
      <c r="A40" s="2"/>
      <c r="B40" s="18"/>
      <c r="C40" s="6"/>
      <c r="D40" s="9"/>
      <c r="E40" s="9"/>
      <c r="F40" s="41" t="str">
        <f t="shared" si="0"/>
        <v/>
      </c>
    </row>
    <row r="41" spans="1:6">
      <c r="A41" s="2"/>
      <c r="B41" s="18"/>
      <c r="C41" s="6"/>
      <c r="D41" s="9"/>
      <c r="E41" s="9"/>
      <c r="F41" s="41" t="str">
        <f t="shared" si="0"/>
        <v/>
      </c>
    </row>
    <row r="42" spans="1:6">
      <c r="A42" s="2"/>
      <c r="B42" s="18"/>
      <c r="C42" s="6"/>
      <c r="D42" s="9"/>
      <c r="E42" s="9"/>
      <c r="F42" s="41" t="str">
        <f t="shared" si="0"/>
        <v/>
      </c>
    </row>
    <row r="43" spans="1:6">
      <c r="A43" s="2"/>
      <c r="B43" s="18"/>
      <c r="C43" s="6"/>
      <c r="D43" s="9"/>
      <c r="E43" s="9"/>
      <c r="F43" s="41" t="str">
        <f t="shared" si="0"/>
        <v/>
      </c>
    </row>
    <row r="44" spans="1:6">
      <c r="A44" s="2"/>
      <c r="B44" s="18"/>
      <c r="C44" s="6"/>
      <c r="D44" s="9"/>
      <c r="E44" s="9"/>
      <c r="F44" s="41" t="str">
        <f t="shared" si="0"/>
        <v/>
      </c>
    </row>
    <row r="45" spans="1:6">
      <c r="A45" s="2"/>
      <c r="B45" s="18"/>
      <c r="C45" s="6"/>
      <c r="D45" s="9"/>
      <c r="E45" s="9"/>
      <c r="F45" s="41" t="str">
        <f t="shared" si="0"/>
        <v/>
      </c>
    </row>
    <row r="46" spans="1:6">
      <c r="A46" s="2"/>
      <c r="B46" s="18"/>
      <c r="C46" s="6"/>
      <c r="D46" s="9"/>
      <c r="E46" s="9"/>
      <c r="F46" s="41" t="str">
        <f t="shared" si="0"/>
        <v/>
      </c>
    </row>
    <row r="47" spans="1:6">
      <c r="A47" s="2"/>
      <c r="B47" s="18"/>
      <c r="C47" s="6"/>
      <c r="D47" s="9"/>
      <c r="E47" s="9"/>
      <c r="F47" s="41" t="str">
        <f t="shared" si="0"/>
        <v/>
      </c>
    </row>
    <row r="48" spans="1:6">
      <c r="A48" s="2"/>
      <c r="B48" s="18"/>
      <c r="C48" s="6"/>
      <c r="D48" s="9"/>
      <c r="E48" s="9"/>
      <c r="F48" s="41" t="str">
        <f t="shared" si="0"/>
        <v/>
      </c>
    </row>
    <row r="49" spans="1:6">
      <c r="A49" s="2"/>
      <c r="B49" s="18"/>
      <c r="C49" s="6"/>
      <c r="D49" s="9"/>
      <c r="E49" s="9"/>
      <c r="F49" s="41" t="str">
        <f t="shared" si="0"/>
        <v/>
      </c>
    </row>
    <row r="50" spans="1:6">
      <c r="A50" s="2"/>
      <c r="B50" s="18"/>
      <c r="C50" s="6"/>
      <c r="D50" s="9"/>
      <c r="E50" s="9"/>
      <c r="F50" s="41" t="str">
        <f t="shared" si="0"/>
        <v/>
      </c>
    </row>
    <row r="51" spans="1:6">
      <c r="A51" s="2"/>
      <c r="B51" s="18"/>
      <c r="C51" s="6"/>
      <c r="D51" s="9"/>
      <c r="E51" s="9"/>
      <c r="F51" s="41" t="str">
        <f t="shared" si="0"/>
        <v/>
      </c>
    </row>
    <row r="52" spans="1:6">
      <c r="A52" s="2"/>
      <c r="B52" s="18"/>
      <c r="C52" s="6"/>
      <c r="D52" s="9"/>
      <c r="E52" s="9"/>
      <c r="F52" s="41" t="str">
        <f t="shared" si="0"/>
        <v/>
      </c>
    </row>
    <row r="53" spans="1:6">
      <c r="A53" s="2"/>
      <c r="B53" s="18"/>
      <c r="C53" s="6"/>
      <c r="D53" s="9"/>
      <c r="E53" s="9"/>
      <c r="F53" s="41" t="str">
        <f t="shared" si="0"/>
        <v/>
      </c>
    </row>
    <row r="54" spans="1:6">
      <c r="A54" s="2"/>
      <c r="B54" s="18"/>
      <c r="C54" s="6"/>
      <c r="D54" s="9"/>
      <c r="E54" s="9"/>
      <c r="F54" s="41" t="str">
        <f t="shared" si="0"/>
        <v/>
      </c>
    </row>
    <row r="55" spans="1:6">
      <c r="A55" s="2"/>
      <c r="B55" s="18"/>
      <c r="C55" s="6"/>
      <c r="D55" s="9"/>
      <c r="E55" s="9"/>
      <c r="F55" s="41" t="str">
        <f t="shared" si="0"/>
        <v/>
      </c>
    </row>
    <row r="56" spans="1:6">
      <c r="A56" s="2"/>
      <c r="B56" s="18"/>
      <c r="C56" s="6"/>
      <c r="D56" s="9"/>
      <c r="E56" s="9"/>
      <c r="F56" s="41" t="str">
        <f t="shared" si="0"/>
        <v/>
      </c>
    </row>
    <row r="57" spans="1:6">
      <c r="A57" s="2"/>
      <c r="B57" s="18"/>
      <c r="C57" s="6"/>
      <c r="D57" s="9"/>
      <c r="E57" s="9"/>
      <c r="F57" s="41" t="str">
        <f t="shared" si="0"/>
        <v/>
      </c>
    </row>
    <row r="58" spans="1:6">
      <c r="A58" s="2"/>
      <c r="B58" s="18"/>
      <c r="C58" s="6"/>
      <c r="D58" s="9"/>
      <c r="E58" s="9"/>
      <c r="F58" s="41" t="str">
        <f t="shared" si="0"/>
        <v/>
      </c>
    </row>
    <row r="59" spans="1:6">
      <c r="A59" s="2"/>
      <c r="B59" s="18"/>
      <c r="C59" s="6"/>
      <c r="D59" s="9"/>
      <c r="E59" s="9"/>
      <c r="F59" s="41" t="str">
        <f t="shared" si="0"/>
        <v/>
      </c>
    </row>
    <row r="60" spans="1:6">
      <c r="A60" s="2"/>
      <c r="B60" s="18"/>
      <c r="C60" s="6"/>
      <c r="D60" s="9"/>
      <c r="E60" s="9"/>
      <c r="F60" s="41" t="str">
        <f t="shared" si="0"/>
        <v/>
      </c>
    </row>
    <row r="61" spans="1:6">
      <c r="A61" s="2"/>
      <c r="B61" s="18"/>
      <c r="C61" s="6"/>
      <c r="D61" s="9"/>
      <c r="E61" s="9"/>
      <c r="F61" s="41" t="str">
        <f t="shared" si="0"/>
        <v/>
      </c>
    </row>
    <row r="62" spans="1:6">
      <c r="A62" s="2"/>
      <c r="B62" s="18"/>
      <c r="C62" s="6"/>
      <c r="D62" s="9"/>
      <c r="E62" s="9"/>
      <c r="F62" s="41" t="str">
        <f t="shared" si="0"/>
        <v/>
      </c>
    </row>
    <row r="63" spans="1:6">
      <c r="A63" s="2"/>
      <c r="B63" s="18"/>
      <c r="C63" s="6"/>
      <c r="D63" s="9"/>
      <c r="E63" s="9"/>
      <c r="F63" s="41" t="str">
        <f t="shared" si="0"/>
        <v/>
      </c>
    </row>
    <row r="64" spans="1:6">
      <c r="A64" s="2"/>
      <c r="B64" s="18"/>
      <c r="C64" s="6"/>
      <c r="D64" s="9"/>
      <c r="E64" s="9"/>
      <c r="F64" s="41" t="str">
        <f t="shared" si="0"/>
        <v/>
      </c>
    </row>
    <row r="65" spans="1:6">
      <c r="A65" s="2"/>
      <c r="B65" s="18"/>
      <c r="C65" s="6"/>
      <c r="D65" s="9"/>
      <c r="E65" s="9"/>
      <c r="F65" s="41" t="str">
        <f t="shared" si="0"/>
        <v/>
      </c>
    </row>
    <row r="66" spans="1:6">
      <c r="A66" s="2"/>
      <c r="B66" s="18"/>
      <c r="C66" s="6"/>
      <c r="D66" s="9"/>
      <c r="E66" s="9"/>
      <c r="F66" s="41" t="str">
        <f t="shared" si="0"/>
        <v/>
      </c>
    </row>
    <row r="67" spans="1:6">
      <c r="A67" s="2"/>
      <c r="B67" s="18"/>
      <c r="C67" s="6"/>
      <c r="D67" s="9"/>
      <c r="E67" s="9"/>
      <c r="F67" s="41" t="str">
        <f t="shared" si="0"/>
        <v/>
      </c>
    </row>
    <row r="68" spans="1:6">
      <c r="A68" s="2"/>
      <c r="B68" s="18"/>
      <c r="C68" s="6"/>
      <c r="D68" s="9"/>
      <c r="E68" s="9"/>
      <c r="F68" s="41" t="str">
        <f t="shared" si="0"/>
        <v/>
      </c>
    </row>
    <row r="69" spans="1:6">
      <c r="A69" s="2"/>
      <c r="B69" s="18"/>
      <c r="C69" s="6"/>
      <c r="D69" s="9"/>
      <c r="E69" s="9"/>
      <c r="F69" s="41" t="str">
        <f t="shared" si="0"/>
        <v/>
      </c>
    </row>
    <row r="70" spans="1:6">
      <c r="A70" s="2"/>
      <c r="B70" s="18"/>
      <c r="C70" s="6"/>
      <c r="D70" s="9"/>
      <c r="E70" s="9"/>
      <c r="F70" s="41" t="str">
        <f t="shared" si="0"/>
        <v/>
      </c>
    </row>
    <row r="71" spans="1:6">
      <c r="A71" s="2"/>
      <c r="B71" s="18"/>
      <c r="C71" s="6"/>
      <c r="D71" s="9"/>
      <c r="E71" s="9"/>
      <c r="F71" s="41" t="str">
        <f t="shared" si="0"/>
        <v/>
      </c>
    </row>
    <row r="72" spans="1:6">
      <c r="A72" s="2"/>
      <c r="B72" s="18"/>
      <c r="C72" s="6"/>
      <c r="D72" s="9"/>
      <c r="E72" s="9"/>
      <c r="F72" s="41" t="str">
        <f t="shared" ref="F72:F100" si="1">IF(C72="Condição de seguridade",1,(IF(C72="Condição de inseguridade",0,"")))</f>
        <v/>
      </c>
    </row>
    <row r="73" spans="1:6">
      <c r="A73" s="2"/>
      <c r="B73" s="18"/>
      <c r="C73" s="6"/>
      <c r="D73" s="9"/>
      <c r="E73" s="9"/>
      <c r="F73" s="41" t="str">
        <f t="shared" si="1"/>
        <v/>
      </c>
    </row>
    <row r="74" spans="1:6">
      <c r="A74" s="2"/>
      <c r="B74" s="18"/>
      <c r="C74" s="6"/>
      <c r="D74" s="9"/>
      <c r="E74" s="9"/>
      <c r="F74" s="41" t="str">
        <f t="shared" si="1"/>
        <v/>
      </c>
    </row>
    <row r="75" spans="1:6">
      <c r="A75" s="2"/>
      <c r="B75" s="18"/>
      <c r="C75" s="6"/>
      <c r="D75" s="9"/>
      <c r="E75" s="9"/>
      <c r="F75" s="41" t="str">
        <f t="shared" si="1"/>
        <v/>
      </c>
    </row>
    <row r="76" spans="1:6">
      <c r="A76" s="2"/>
      <c r="B76" s="18"/>
      <c r="C76" s="6"/>
      <c r="D76" s="9"/>
      <c r="E76" s="9"/>
      <c r="F76" s="41" t="str">
        <f t="shared" si="1"/>
        <v/>
      </c>
    </row>
    <row r="77" spans="1:6">
      <c r="A77" s="2"/>
      <c r="B77" s="18"/>
      <c r="C77" s="6"/>
      <c r="D77" s="9"/>
      <c r="E77" s="9"/>
      <c r="F77" s="41" t="str">
        <f t="shared" si="1"/>
        <v/>
      </c>
    </row>
    <row r="78" spans="1:6">
      <c r="A78" s="2"/>
      <c r="B78" s="18"/>
      <c r="C78" s="6"/>
      <c r="D78" s="9"/>
      <c r="E78" s="9"/>
      <c r="F78" s="41" t="str">
        <f t="shared" si="1"/>
        <v/>
      </c>
    </row>
    <row r="79" spans="1:6">
      <c r="A79" s="2"/>
      <c r="B79" s="18"/>
      <c r="C79" s="6"/>
      <c r="D79" s="9"/>
      <c r="E79" s="9"/>
      <c r="F79" s="41" t="str">
        <f t="shared" si="1"/>
        <v/>
      </c>
    </row>
    <row r="80" spans="1:6">
      <c r="A80" s="2"/>
      <c r="B80" s="18"/>
      <c r="C80" s="6"/>
      <c r="D80" s="9"/>
      <c r="E80" s="9"/>
      <c r="F80" s="41" t="str">
        <f t="shared" si="1"/>
        <v/>
      </c>
    </row>
    <row r="81" spans="1:6">
      <c r="A81" s="2"/>
      <c r="B81" s="18"/>
      <c r="C81" s="6"/>
      <c r="D81" s="9"/>
      <c r="E81" s="9"/>
      <c r="F81" s="41" t="str">
        <f t="shared" si="1"/>
        <v/>
      </c>
    </row>
    <row r="82" spans="1:6">
      <c r="A82" s="2"/>
      <c r="B82" s="18"/>
      <c r="C82" s="6"/>
      <c r="D82" s="9"/>
      <c r="E82" s="9"/>
      <c r="F82" s="41" t="str">
        <f t="shared" si="1"/>
        <v/>
      </c>
    </row>
    <row r="83" spans="1:6">
      <c r="A83" s="2"/>
      <c r="B83" s="18"/>
      <c r="C83" s="6"/>
      <c r="D83" s="9"/>
      <c r="E83" s="9"/>
      <c r="F83" s="41" t="str">
        <f t="shared" si="1"/>
        <v/>
      </c>
    </row>
    <row r="84" spans="1:6">
      <c r="A84" s="2"/>
      <c r="B84" s="18"/>
      <c r="C84" s="6"/>
      <c r="D84" s="9"/>
      <c r="E84" s="9"/>
      <c r="F84" s="41" t="str">
        <f t="shared" si="1"/>
        <v/>
      </c>
    </row>
    <row r="85" spans="1:6">
      <c r="A85" s="2"/>
      <c r="B85" s="18"/>
      <c r="C85" s="6"/>
      <c r="D85" s="9"/>
      <c r="E85" s="9"/>
      <c r="F85" s="41" t="str">
        <f t="shared" si="1"/>
        <v/>
      </c>
    </row>
    <row r="86" spans="1:6">
      <c r="A86" s="2"/>
      <c r="B86" s="18"/>
      <c r="C86" s="6"/>
      <c r="D86" s="9"/>
      <c r="E86" s="9"/>
      <c r="F86" s="41" t="str">
        <f t="shared" si="1"/>
        <v/>
      </c>
    </row>
    <row r="87" spans="1:6">
      <c r="A87" s="2"/>
      <c r="B87" s="18"/>
      <c r="C87" s="6"/>
      <c r="D87" s="9"/>
      <c r="E87" s="9"/>
      <c r="F87" s="41" t="str">
        <f t="shared" si="1"/>
        <v/>
      </c>
    </row>
    <row r="88" spans="1:6">
      <c r="A88" s="2"/>
      <c r="B88" s="18"/>
      <c r="C88" s="6"/>
      <c r="D88" s="9"/>
      <c r="E88" s="9"/>
      <c r="F88" s="41" t="str">
        <f t="shared" si="1"/>
        <v/>
      </c>
    </row>
    <row r="89" spans="1:6">
      <c r="A89" s="2"/>
      <c r="B89" s="18"/>
      <c r="C89" s="6"/>
      <c r="D89" s="9"/>
      <c r="E89" s="9"/>
      <c r="F89" s="41" t="str">
        <f t="shared" si="1"/>
        <v/>
      </c>
    </row>
    <row r="90" spans="1:6">
      <c r="A90" s="2"/>
      <c r="B90" s="18"/>
      <c r="C90" s="6"/>
      <c r="D90" s="9"/>
      <c r="E90" s="9"/>
      <c r="F90" s="41" t="str">
        <f t="shared" si="1"/>
        <v/>
      </c>
    </row>
    <row r="91" spans="1:6">
      <c r="A91" s="2"/>
      <c r="B91" s="18"/>
      <c r="C91" s="6"/>
      <c r="D91" s="9"/>
      <c r="E91" s="9"/>
      <c r="F91" s="41" t="str">
        <f t="shared" si="1"/>
        <v/>
      </c>
    </row>
    <row r="92" spans="1:6">
      <c r="A92" s="2"/>
      <c r="B92" s="18"/>
      <c r="C92" s="6"/>
      <c r="D92" s="9"/>
      <c r="E92" s="9"/>
      <c r="F92" s="41" t="str">
        <f t="shared" si="1"/>
        <v/>
      </c>
    </row>
    <row r="93" spans="1:6">
      <c r="A93" s="2"/>
      <c r="B93" s="18"/>
      <c r="C93" s="6"/>
      <c r="D93" s="9"/>
      <c r="E93" s="9"/>
      <c r="F93" s="41" t="str">
        <f t="shared" si="1"/>
        <v/>
      </c>
    </row>
    <row r="94" spans="1:6">
      <c r="A94" s="2"/>
      <c r="B94" s="18"/>
      <c r="C94" s="6"/>
      <c r="D94" s="9"/>
      <c r="E94" s="9"/>
      <c r="F94" s="41" t="str">
        <f t="shared" si="1"/>
        <v/>
      </c>
    </row>
    <row r="95" spans="1:6">
      <c r="A95" s="2"/>
      <c r="B95" s="18"/>
      <c r="C95" s="6"/>
      <c r="D95" s="9"/>
      <c r="E95" s="9"/>
      <c r="F95" s="41" t="str">
        <f t="shared" si="1"/>
        <v/>
      </c>
    </row>
    <row r="96" spans="1:6">
      <c r="A96" s="2"/>
      <c r="B96" s="18"/>
      <c r="C96" s="6"/>
      <c r="D96" s="9"/>
      <c r="E96" s="9"/>
      <c r="F96" s="41" t="str">
        <f t="shared" si="1"/>
        <v/>
      </c>
    </row>
    <row r="97" spans="1:6">
      <c r="A97" s="2"/>
      <c r="B97" s="18"/>
      <c r="C97" s="6"/>
      <c r="D97" s="9"/>
      <c r="E97" s="9"/>
      <c r="F97" s="41" t="str">
        <f t="shared" si="1"/>
        <v/>
      </c>
    </row>
    <row r="98" spans="1:6">
      <c r="A98" s="2"/>
      <c r="B98" s="18"/>
      <c r="C98" s="6"/>
      <c r="D98" s="9"/>
      <c r="E98" s="9"/>
      <c r="F98" s="41" t="str">
        <f t="shared" si="1"/>
        <v/>
      </c>
    </row>
    <row r="99" spans="1:6">
      <c r="A99" s="2"/>
      <c r="B99" s="18"/>
      <c r="C99" s="6"/>
      <c r="D99" s="9"/>
      <c r="E99" s="9"/>
      <c r="F99" s="41" t="str">
        <f t="shared" si="1"/>
        <v/>
      </c>
    </row>
    <row r="100" spans="1:6" ht="15" thickBot="1">
      <c r="A100" s="2"/>
      <c r="B100" s="19"/>
      <c r="C100" s="20"/>
      <c r="D100" s="21"/>
      <c r="E100" s="21"/>
      <c r="F100" s="42" t="str">
        <f t="shared" si="1"/>
        <v/>
      </c>
    </row>
  </sheetData>
  <conditionalFormatting sqref="F7:F100">
    <cfRule type="containsBlanks" dxfId="47" priority="1" stopIfTrue="1">
      <formula>LEN(TRIM(F7))=0</formula>
    </cfRule>
    <cfRule type="cellIs" dxfId="46" priority="2" stopIfTrue="1" operator="equal">
      <formula>0</formula>
    </cfRule>
    <cfRule type="cellIs" dxfId="45" priority="3" stopIfTrue="1" operator="equal">
      <formula>1</formula>
    </cfRule>
    <cfRule type="cellIs" dxfId="44" priority="4" operator="between">
      <formula>0</formula>
      <formula>1</formula>
    </cfRule>
  </conditionalFormatting>
  <dataValidations count="1">
    <dataValidation type="list" allowBlank="1" showInputMessage="1" showErrorMessage="1" sqref="C7:C100" xr:uid="{EB3D3826-9957-49D8-A831-E68024AFE02C}">
      <formula1>"Condição de seguridade,Condição de inseguridade"</formula1>
    </dataValidation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20</vt:i4>
      </vt:variant>
    </vt:vector>
  </HeadingPairs>
  <TitlesOfParts>
    <vt:vector size="20" baseType="lpstr">
      <vt:lpstr>ISPP_Apresentação</vt:lpstr>
      <vt:lpstr>ISPP_Avaliação</vt:lpstr>
      <vt:lpstr>ISPP_Resultados</vt:lpstr>
      <vt:lpstr>SD_L</vt:lpstr>
      <vt:lpstr>SD_M</vt:lpstr>
      <vt:lpstr>SD_P</vt:lpstr>
      <vt:lpstr>SD_V</vt:lpstr>
      <vt:lpstr>VS_A</vt:lpstr>
      <vt:lpstr>VS_C</vt:lpstr>
      <vt:lpstr>VS_I</vt:lpstr>
      <vt:lpstr>VS_O</vt:lpstr>
      <vt:lpstr>US_FP</vt:lpstr>
      <vt:lpstr>US_FA</vt:lpstr>
      <vt:lpstr>US_E</vt:lpstr>
      <vt:lpstr>IS_PA</vt:lpstr>
      <vt:lpstr>IS_PD</vt:lpstr>
      <vt:lpstr>IS_PT</vt:lpstr>
      <vt:lpstr>IS_PR</vt:lpstr>
      <vt:lpstr>VG_VF</vt:lpstr>
      <vt:lpstr>VG_VI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Otavio Henrique da Silva</dc:creator>
  <cp:lastModifiedBy>Otavio Henrique da Silva</cp:lastModifiedBy>
  <cp:lastPrinted>2021-11-25T02:48:13Z</cp:lastPrinted>
  <dcterms:created xsi:type="dcterms:W3CDTF">2015-06-05T18:19:34Z</dcterms:created>
  <dcterms:modified xsi:type="dcterms:W3CDTF">2022-04-06T18:27:01Z</dcterms:modified>
</cp:coreProperties>
</file>