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572cceb843571af/Área de Trabalho/Metadados-LFCV-UFSCar/"/>
    </mc:Choice>
  </mc:AlternateContent>
  <xr:revisionPtr revIDLastSave="0" documentId="8_{2F82AE55-E0CD-4564-BDBA-6521FF5850C2}" xr6:coauthVersionLast="47" xr6:coauthVersionMax="47" xr10:uidLastSave="{00000000-0000-0000-0000-000000000000}"/>
  <bookViews>
    <workbookView xWindow="-28920" yWindow="-6240" windowWidth="29040" windowHeight="15840" activeTab="1" xr2:uid="{7EA288FB-829C-4648-B88F-94BC45E42718}"/>
  </bookViews>
  <sheets>
    <sheet name="MIP_PTHMAX" sheetId="1" r:id="rId1"/>
    <sheet name="Oxygen Consumption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2" l="1"/>
  <c r="H38" i="2"/>
  <c r="D38" i="2"/>
  <c r="C38" i="2"/>
  <c r="I37" i="2"/>
  <c r="H37" i="2"/>
  <c r="D37" i="2"/>
  <c r="C37" i="2"/>
  <c r="I26" i="2"/>
  <c r="H26" i="2"/>
  <c r="D26" i="2"/>
  <c r="C26" i="2"/>
  <c r="I25" i="2"/>
  <c r="H25" i="2"/>
  <c r="D25" i="2"/>
  <c r="C25" i="2"/>
  <c r="I15" i="2"/>
  <c r="H15" i="2"/>
  <c r="D15" i="2"/>
  <c r="C15" i="2"/>
  <c r="I14" i="2"/>
  <c r="H14" i="2"/>
  <c r="D14" i="2"/>
  <c r="C14" i="2"/>
  <c r="K47" i="1"/>
  <c r="J47" i="1"/>
  <c r="I47" i="1"/>
  <c r="H47" i="1"/>
  <c r="F47" i="1"/>
  <c r="E47" i="1"/>
  <c r="D47" i="1"/>
  <c r="C47" i="1"/>
  <c r="K46" i="1"/>
  <c r="J46" i="1"/>
  <c r="I46" i="1"/>
  <c r="H46" i="1"/>
  <c r="F46" i="1"/>
  <c r="E46" i="1"/>
  <c r="D46" i="1"/>
  <c r="C46" i="1"/>
  <c r="K45" i="1"/>
  <c r="J45" i="1"/>
  <c r="I45" i="1"/>
  <c r="H45" i="1"/>
  <c r="F45" i="1"/>
  <c r="E45" i="1"/>
  <c r="D45" i="1"/>
  <c r="C45" i="1"/>
  <c r="K44" i="1"/>
  <c r="J44" i="1"/>
  <c r="I44" i="1"/>
  <c r="H44" i="1"/>
  <c r="F44" i="1"/>
  <c r="E44" i="1"/>
  <c r="D44" i="1"/>
  <c r="C44" i="1"/>
  <c r="K33" i="1"/>
  <c r="J33" i="1"/>
  <c r="I33" i="1"/>
  <c r="H33" i="1"/>
  <c r="F33" i="1"/>
  <c r="E33" i="1"/>
  <c r="D33" i="1"/>
  <c r="C33" i="1"/>
  <c r="K32" i="1"/>
  <c r="J32" i="1"/>
  <c r="I32" i="1"/>
  <c r="H32" i="1"/>
  <c r="F32" i="1"/>
  <c r="E32" i="1"/>
  <c r="D32" i="1"/>
  <c r="C32" i="1"/>
  <c r="K31" i="1"/>
  <c r="J31" i="1"/>
  <c r="I31" i="1"/>
  <c r="H31" i="1"/>
  <c r="F31" i="1"/>
  <c r="E31" i="1"/>
  <c r="D31" i="1"/>
  <c r="C31" i="1"/>
  <c r="K30" i="1"/>
  <c r="J30" i="1"/>
  <c r="I30" i="1"/>
  <c r="H30" i="1"/>
  <c r="F30" i="1"/>
  <c r="E30" i="1"/>
  <c r="D30" i="1"/>
  <c r="C30" i="1"/>
  <c r="K16" i="1"/>
  <c r="J16" i="1"/>
  <c r="I16" i="1"/>
  <c r="H16" i="1"/>
  <c r="F16" i="1"/>
  <c r="E16" i="1"/>
  <c r="D16" i="1"/>
  <c r="C16" i="1"/>
  <c r="K15" i="1"/>
  <c r="J15" i="1"/>
  <c r="I15" i="1"/>
  <c r="H15" i="1"/>
  <c r="F15" i="1"/>
  <c r="E15" i="1"/>
  <c r="D15" i="1"/>
  <c r="C15" i="1"/>
  <c r="K14" i="1"/>
  <c r="J14" i="1"/>
  <c r="I14" i="1"/>
  <c r="H14" i="1"/>
  <c r="F14" i="1"/>
  <c r="E14" i="1"/>
  <c r="D14" i="1"/>
  <c r="C14" i="1"/>
  <c r="K13" i="1"/>
  <c r="J13" i="1"/>
  <c r="I13" i="1"/>
  <c r="H13" i="1"/>
  <c r="F13" i="1"/>
  <c r="E13" i="1"/>
  <c r="D13" i="1"/>
  <c r="C13" i="1"/>
  <c r="J15" i="2" l="1"/>
  <c r="E15" i="2"/>
  <c r="J26" i="2"/>
  <c r="E38" i="2"/>
  <c r="J14" i="2"/>
  <c r="J25" i="2"/>
  <c r="J38" i="2"/>
  <c r="E37" i="2"/>
  <c r="E14" i="2"/>
  <c r="E25" i="2"/>
  <c r="J37" i="2"/>
  <c r="E26" i="2" l="1"/>
</calcChain>
</file>

<file path=xl/sharedStrings.xml><?xml version="1.0" encoding="utf-8"?>
<sst xmlns="http://schemas.openxmlformats.org/spreadsheetml/2006/main" count="49" uniqueCount="20">
  <si>
    <t>PTHMÁX</t>
  </si>
  <si>
    <t>SHAM</t>
  </si>
  <si>
    <t>Grupo</t>
  </si>
  <si>
    <t>MIP60</t>
  </si>
  <si>
    <t>CIP</t>
  </si>
  <si>
    <t>PRE</t>
  </si>
  <si>
    <t>Average</t>
  </si>
  <si>
    <t>Standard-Deviation</t>
  </si>
  <si>
    <t>POST</t>
  </si>
  <si>
    <t>Phase</t>
  </si>
  <si>
    <t>Load_Peak (W)</t>
  </si>
  <si>
    <t>VO2_Peak_Relative</t>
  </si>
  <si>
    <t>VO2_Peak_Relative/Lean Mass</t>
  </si>
  <si>
    <t>Minimum</t>
  </si>
  <si>
    <t>Maximum</t>
  </si>
  <si>
    <t>Initial Evaluation</t>
  </si>
  <si>
    <t>Re-evaluation 1</t>
  </si>
  <si>
    <t>Re-evaluation 2</t>
  </si>
  <si>
    <t>Final Evaluation</t>
  </si>
  <si>
    <t>MIP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</si>
</sst>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" fontId="1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1" fontId="5" fillId="3" borderId="1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9" fontId="1" fillId="4" borderId="1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7E4A3-7CA6-440C-B4C9-3B0DC50FD73D}">
  <dimension ref="A1:K75"/>
  <sheetViews>
    <sheetView topLeftCell="A41" workbookViewId="0">
      <selection activeCell="A69" sqref="A69:XFD69"/>
    </sheetView>
  </sheetViews>
  <sheetFormatPr defaultRowHeight="15.75" x14ac:dyDescent="0.25"/>
  <cols>
    <col min="1" max="1" width="9.140625" style="12"/>
    <col min="2" max="2" width="19.85546875" style="12" bestFit="1" customWidth="1"/>
    <col min="3" max="3" width="17" style="12" bestFit="1" customWidth="1"/>
    <col min="4" max="4" width="16.28515625" style="12" bestFit="1" customWidth="1"/>
    <col min="5" max="5" width="15.28515625" style="12" bestFit="1" customWidth="1"/>
    <col min="6" max="6" width="15.85546875" style="12" bestFit="1" customWidth="1"/>
    <col min="7" max="7" width="3.7109375" style="12" customWidth="1"/>
    <col min="8" max="8" width="17" style="12" bestFit="1" customWidth="1"/>
    <col min="9" max="10" width="16.28515625" style="12" bestFit="1" customWidth="1"/>
    <col min="11" max="11" width="16.5703125" style="12" bestFit="1" customWidth="1"/>
  </cols>
  <sheetData>
    <row r="1" spans="1:11" x14ac:dyDescent="0.25">
      <c r="A1" s="29"/>
      <c r="B1" s="29"/>
      <c r="C1" s="11" t="s">
        <v>15</v>
      </c>
      <c r="D1" s="11" t="s">
        <v>16</v>
      </c>
      <c r="E1" s="11" t="s">
        <v>17</v>
      </c>
      <c r="F1" s="11" t="s">
        <v>18</v>
      </c>
      <c r="G1" s="27"/>
      <c r="H1" s="11" t="s">
        <v>15</v>
      </c>
      <c r="I1" s="11" t="s">
        <v>16</v>
      </c>
      <c r="J1" s="11" t="s">
        <v>17</v>
      </c>
      <c r="K1" s="11" t="s">
        <v>18</v>
      </c>
    </row>
    <row r="2" spans="1:11" x14ac:dyDescent="0.25">
      <c r="A2" s="30"/>
      <c r="B2" s="30"/>
      <c r="C2" s="47" t="s">
        <v>19</v>
      </c>
      <c r="D2" s="48"/>
      <c r="E2" s="48"/>
      <c r="F2" s="49"/>
      <c r="G2" s="27"/>
      <c r="H2" s="47" t="s">
        <v>0</v>
      </c>
      <c r="I2" s="48"/>
      <c r="J2" s="48"/>
      <c r="K2" s="48"/>
    </row>
    <row r="3" spans="1:11" x14ac:dyDescent="0.25">
      <c r="A3" s="36" t="s">
        <v>3</v>
      </c>
      <c r="B3" s="1">
        <v>1</v>
      </c>
      <c r="C3" s="2">
        <v>151</v>
      </c>
      <c r="D3" s="2">
        <v>190</v>
      </c>
      <c r="E3" s="2">
        <v>200</v>
      </c>
      <c r="F3" s="2">
        <v>231</v>
      </c>
      <c r="G3" s="13"/>
      <c r="H3" s="2">
        <v>121</v>
      </c>
      <c r="I3" s="25">
        <v>171</v>
      </c>
      <c r="J3" s="2">
        <v>173</v>
      </c>
      <c r="K3" s="3">
        <v>208</v>
      </c>
    </row>
    <row r="4" spans="1:11" x14ac:dyDescent="0.25">
      <c r="A4" s="36"/>
      <c r="B4" s="4">
        <v>2</v>
      </c>
      <c r="C4" s="2">
        <v>190</v>
      </c>
      <c r="D4" s="2">
        <v>206</v>
      </c>
      <c r="E4" s="2">
        <v>227</v>
      </c>
      <c r="F4" s="2">
        <v>244</v>
      </c>
      <c r="G4" s="13"/>
      <c r="H4" s="2">
        <v>152</v>
      </c>
      <c r="I4" s="25">
        <v>185</v>
      </c>
      <c r="J4" s="2">
        <v>182</v>
      </c>
      <c r="K4" s="2">
        <v>195</v>
      </c>
    </row>
    <row r="5" spans="1:11" x14ac:dyDescent="0.25">
      <c r="A5" s="36"/>
      <c r="B5" s="4">
        <v>3</v>
      </c>
      <c r="C5" s="2">
        <v>150</v>
      </c>
      <c r="D5" s="2">
        <v>173</v>
      </c>
      <c r="E5" s="2">
        <v>176</v>
      </c>
      <c r="F5" s="2">
        <v>176</v>
      </c>
      <c r="G5" s="13"/>
      <c r="H5" s="2">
        <v>105</v>
      </c>
      <c r="I5" s="25">
        <v>138</v>
      </c>
      <c r="J5" s="2">
        <v>158</v>
      </c>
      <c r="K5" s="2">
        <v>158</v>
      </c>
    </row>
    <row r="6" spans="1:11" x14ac:dyDescent="0.25">
      <c r="A6" s="36"/>
      <c r="B6" s="4">
        <v>4</v>
      </c>
      <c r="C6" s="2">
        <v>149</v>
      </c>
      <c r="D6" s="2">
        <v>191</v>
      </c>
      <c r="E6" s="2">
        <v>208</v>
      </c>
      <c r="F6" s="2">
        <v>210</v>
      </c>
      <c r="G6" s="13"/>
      <c r="H6" s="2">
        <v>119</v>
      </c>
      <c r="I6" s="25">
        <v>134</v>
      </c>
      <c r="J6" s="2">
        <v>166</v>
      </c>
      <c r="K6" s="2">
        <v>168</v>
      </c>
    </row>
    <row r="7" spans="1:11" x14ac:dyDescent="0.25">
      <c r="A7" s="36"/>
      <c r="B7" s="4">
        <v>5</v>
      </c>
      <c r="C7" s="2">
        <v>131</v>
      </c>
      <c r="D7" s="2">
        <v>156</v>
      </c>
      <c r="E7" s="2">
        <v>168</v>
      </c>
      <c r="F7" s="2">
        <v>169</v>
      </c>
      <c r="G7" s="13"/>
      <c r="H7" s="2">
        <v>118</v>
      </c>
      <c r="I7" s="25">
        <v>125</v>
      </c>
      <c r="J7" s="2">
        <v>151</v>
      </c>
      <c r="K7" s="2">
        <v>152</v>
      </c>
    </row>
    <row r="8" spans="1:11" x14ac:dyDescent="0.25">
      <c r="A8" s="36"/>
      <c r="B8" s="4">
        <v>6</v>
      </c>
      <c r="C8" s="2">
        <v>180</v>
      </c>
      <c r="D8" s="2">
        <v>201</v>
      </c>
      <c r="E8" s="2">
        <v>214</v>
      </c>
      <c r="F8" s="2">
        <v>214</v>
      </c>
      <c r="G8" s="13"/>
      <c r="H8" s="2">
        <v>126</v>
      </c>
      <c r="I8" s="25">
        <v>161</v>
      </c>
      <c r="J8" s="2">
        <v>171</v>
      </c>
      <c r="K8" s="2">
        <v>171</v>
      </c>
    </row>
    <row r="9" spans="1:11" x14ac:dyDescent="0.25">
      <c r="A9" s="36"/>
      <c r="B9" s="4">
        <v>7</v>
      </c>
      <c r="C9" s="2">
        <v>181</v>
      </c>
      <c r="D9" s="2">
        <v>183</v>
      </c>
      <c r="E9" s="2">
        <v>198</v>
      </c>
      <c r="F9" s="2">
        <v>221</v>
      </c>
      <c r="G9" s="13"/>
      <c r="H9" s="2">
        <v>127</v>
      </c>
      <c r="I9" s="25">
        <v>146</v>
      </c>
      <c r="J9" s="2">
        <v>158</v>
      </c>
      <c r="K9" s="2">
        <v>177</v>
      </c>
    </row>
    <row r="10" spans="1:11" x14ac:dyDescent="0.25">
      <c r="A10" s="36"/>
      <c r="B10" s="4">
        <v>8</v>
      </c>
      <c r="C10" s="2">
        <v>151</v>
      </c>
      <c r="D10" s="2">
        <v>182</v>
      </c>
      <c r="E10" s="2">
        <v>191</v>
      </c>
      <c r="F10" s="2">
        <v>190</v>
      </c>
      <c r="G10" s="13"/>
      <c r="H10" s="2">
        <v>106</v>
      </c>
      <c r="I10" s="25">
        <v>146</v>
      </c>
      <c r="J10" s="2">
        <v>153</v>
      </c>
      <c r="K10" s="2">
        <v>152</v>
      </c>
    </row>
    <row r="11" spans="1:11" x14ac:dyDescent="0.25">
      <c r="A11" s="36"/>
      <c r="B11" s="4">
        <v>9</v>
      </c>
      <c r="C11" s="2">
        <v>114</v>
      </c>
      <c r="D11" s="2">
        <v>130</v>
      </c>
      <c r="E11" s="2">
        <v>132</v>
      </c>
      <c r="F11" s="2">
        <v>136</v>
      </c>
      <c r="G11" s="13"/>
      <c r="H11" s="2">
        <v>91</v>
      </c>
      <c r="I11" s="25">
        <v>117</v>
      </c>
      <c r="J11" s="2">
        <v>119</v>
      </c>
      <c r="K11" s="2">
        <v>122</v>
      </c>
    </row>
    <row r="12" spans="1:11" x14ac:dyDescent="0.25">
      <c r="A12" s="36"/>
      <c r="B12" s="4">
        <v>10</v>
      </c>
      <c r="C12" s="2">
        <v>183</v>
      </c>
      <c r="D12" s="2">
        <v>213</v>
      </c>
      <c r="E12" s="2">
        <v>225</v>
      </c>
      <c r="F12" s="2">
        <v>235</v>
      </c>
      <c r="G12" s="13"/>
      <c r="H12" s="2">
        <v>128</v>
      </c>
      <c r="I12" s="25">
        <v>192</v>
      </c>
      <c r="J12" s="2">
        <v>180</v>
      </c>
      <c r="K12" s="2">
        <v>188</v>
      </c>
    </row>
    <row r="13" spans="1:11" x14ac:dyDescent="0.25">
      <c r="A13" s="31"/>
      <c r="B13" s="6" t="s">
        <v>6</v>
      </c>
      <c r="C13" s="7">
        <f t="shared" ref="C13:K13" si="0">AVERAGE(C3:C12)</f>
        <v>158</v>
      </c>
      <c r="D13" s="7">
        <f t="shared" si="0"/>
        <v>182.5</v>
      </c>
      <c r="E13" s="7">
        <f t="shared" si="0"/>
        <v>193.9</v>
      </c>
      <c r="F13" s="7">
        <f t="shared" si="0"/>
        <v>202.6</v>
      </c>
      <c r="G13" s="8"/>
      <c r="H13" s="7">
        <f t="shared" si="0"/>
        <v>119.3</v>
      </c>
      <c r="I13" s="26">
        <f t="shared" si="0"/>
        <v>151.5</v>
      </c>
      <c r="J13" s="7">
        <f t="shared" si="0"/>
        <v>161.1</v>
      </c>
      <c r="K13" s="7">
        <f t="shared" si="0"/>
        <v>169.1</v>
      </c>
    </row>
    <row r="14" spans="1:11" x14ac:dyDescent="0.25">
      <c r="A14" s="31"/>
      <c r="B14" s="6" t="s">
        <v>7</v>
      </c>
      <c r="C14" s="7">
        <f t="shared" ref="C14:K14" si="1">STDEV(C3:C12)</f>
        <v>24.877477542727053</v>
      </c>
      <c r="D14" s="7">
        <f t="shared" si="1"/>
        <v>24.726279317537625</v>
      </c>
      <c r="E14" s="7">
        <f t="shared" si="1"/>
        <v>28.965304916207796</v>
      </c>
      <c r="F14" s="7">
        <f t="shared" si="1"/>
        <v>34.196166126888855</v>
      </c>
      <c r="G14" s="8"/>
      <c r="H14" s="7">
        <f t="shared" si="1"/>
        <v>16.45228791924632</v>
      </c>
      <c r="I14" s="26">
        <f t="shared" si="1"/>
        <v>25.109759058979439</v>
      </c>
      <c r="J14" s="7">
        <f t="shared" si="1"/>
        <v>18.308771425497412</v>
      </c>
      <c r="K14" s="7">
        <f t="shared" si="1"/>
        <v>24.798969512640873</v>
      </c>
    </row>
    <row r="15" spans="1:11" x14ac:dyDescent="0.25">
      <c r="A15" s="31"/>
      <c r="B15" s="6" t="s">
        <v>13</v>
      </c>
      <c r="C15" s="7">
        <f t="shared" ref="C15:K15" si="2">MIN(C3:C12)</f>
        <v>114</v>
      </c>
      <c r="D15" s="7">
        <f t="shared" si="2"/>
        <v>130</v>
      </c>
      <c r="E15" s="7">
        <f t="shared" si="2"/>
        <v>132</v>
      </c>
      <c r="F15" s="7">
        <f t="shared" si="2"/>
        <v>136</v>
      </c>
      <c r="G15" s="8"/>
      <c r="H15" s="7">
        <f t="shared" si="2"/>
        <v>91</v>
      </c>
      <c r="I15" s="26">
        <f t="shared" si="2"/>
        <v>117</v>
      </c>
      <c r="J15" s="7">
        <f t="shared" si="2"/>
        <v>119</v>
      </c>
      <c r="K15" s="7">
        <f t="shared" si="2"/>
        <v>122</v>
      </c>
    </row>
    <row r="16" spans="1:11" x14ac:dyDescent="0.25">
      <c r="A16" s="31"/>
      <c r="B16" s="6" t="s">
        <v>14</v>
      </c>
      <c r="C16" s="7">
        <f t="shared" ref="C16:K16" si="3">MAX(C3:C12)</f>
        <v>190</v>
      </c>
      <c r="D16" s="7">
        <f t="shared" si="3"/>
        <v>213</v>
      </c>
      <c r="E16" s="7">
        <f t="shared" si="3"/>
        <v>227</v>
      </c>
      <c r="F16" s="7">
        <f t="shared" si="3"/>
        <v>244</v>
      </c>
      <c r="G16" s="8"/>
      <c r="H16" s="7">
        <f t="shared" si="3"/>
        <v>152</v>
      </c>
      <c r="I16" s="26">
        <f t="shared" si="3"/>
        <v>192</v>
      </c>
      <c r="J16" s="7">
        <f t="shared" si="3"/>
        <v>182</v>
      </c>
      <c r="K16" s="7">
        <f t="shared" si="3"/>
        <v>208</v>
      </c>
    </row>
    <row r="17" spans="1:11" x14ac:dyDescent="0.25">
      <c r="A17" s="5"/>
      <c r="B17" s="5"/>
      <c r="C17" s="8"/>
      <c r="D17" s="8"/>
      <c r="E17" s="8"/>
      <c r="F17" s="8"/>
      <c r="G17" s="8"/>
      <c r="H17" s="8"/>
      <c r="I17" s="8"/>
      <c r="J17" s="8"/>
      <c r="K17" s="8"/>
    </row>
    <row r="18" spans="1:11" x14ac:dyDescent="0.25">
      <c r="A18" s="37" t="s">
        <v>4</v>
      </c>
      <c r="B18" s="9">
        <v>1</v>
      </c>
      <c r="C18" s="2">
        <v>142</v>
      </c>
      <c r="D18" s="2">
        <v>175</v>
      </c>
      <c r="E18" s="2">
        <v>189</v>
      </c>
      <c r="F18" s="2">
        <v>190</v>
      </c>
      <c r="G18" s="13"/>
      <c r="H18" s="2">
        <v>114</v>
      </c>
      <c r="I18" s="2">
        <v>140</v>
      </c>
      <c r="J18" s="2">
        <v>170</v>
      </c>
      <c r="K18" s="2">
        <v>171</v>
      </c>
    </row>
    <row r="19" spans="1:11" x14ac:dyDescent="0.25">
      <c r="A19" s="38"/>
      <c r="B19" s="9">
        <v>2</v>
      </c>
      <c r="C19" s="2">
        <v>126</v>
      </c>
      <c r="D19" s="2">
        <v>172</v>
      </c>
      <c r="E19" s="2">
        <v>176</v>
      </c>
      <c r="F19" s="2">
        <v>194</v>
      </c>
      <c r="G19" s="13"/>
      <c r="H19" s="2">
        <v>101</v>
      </c>
      <c r="I19" s="2">
        <v>138</v>
      </c>
      <c r="J19" s="2">
        <v>158</v>
      </c>
      <c r="K19" s="2">
        <v>175</v>
      </c>
    </row>
    <row r="20" spans="1:11" x14ac:dyDescent="0.25">
      <c r="A20" s="38"/>
      <c r="B20" s="9">
        <v>3</v>
      </c>
      <c r="C20" s="2">
        <v>160</v>
      </c>
      <c r="D20" s="2">
        <v>158</v>
      </c>
      <c r="E20" s="2">
        <v>184</v>
      </c>
      <c r="F20" s="2">
        <v>184</v>
      </c>
      <c r="G20" s="13"/>
      <c r="H20" s="2">
        <v>128</v>
      </c>
      <c r="I20" s="2">
        <v>142</v>
      </c>
      <c r="J20" s="2">
        <v>166</v>
      </c>
      <c r="K20" s="2">
        <v>184</v>
      </c>
    </row>
    <row r="21" spans="1:11" x14ac:dyDescent="0.25">
      <c r="A21" s="38"/>
      <c r="B21" s="9">
        <v>4</v>
      </c>
      <c r="C21" s="2">
        <v>122</v>
      </c>
      <c r="D21" s="2">
        <v>185</v>
      </c>
      <c r="E21" s="2">
        <v>190</v>
      </c>
      <c r="F21" s="2">
        <v>202</v>
      </c>
      <c r="G21" s="13"/>
      <c r="H21" s="2">
        <v>110</v>
      </c>
      <c r="I21" s="2">
        <v>166</v>
      </c>
      <c r="J21" s="2">
        <v>171</v>
      </c>
      <c r="K21" s="2">
        <v>182</v>
      </c>
    </row>
    <row r="22" spans="1:11" x14ac:dyDescent="0.25">
      <c r="A22" s="38"/>
      <c r="B22" s="9">
        <v>5</v>
      </c>
      <c r="C22" s="2">
        <v>144</v>
      </c>
      <c r="D22" s="2">
        <v>170</v>
      </c>
      <c r="E22" s="2">
        <v>186</v>
      </c>
      <c r="F22" s="2">
        <v>190</v>
      </c>
      <c r="G22" s="13"/>
      <c r="H22" s="2">
        <v>112</v>
      </c>
      <c r="I22" s="2">
        <v>153</v>
      </c>
      <c r="J22" s="2">
        <v>167</v>
      </c>
      <c r="K22" s="2">
        <v>171</v>
      </c>
    </row>
    <row r="23" spans="1:11" x14ac:dyDescent="0.25">
      <c r="A23" s="38"/>
      <c r="B23" s="9">
        <v>6</v>
      </c>
      <c r="C23" s="2">
        <v>141</v>
      </c>
      <c r="D23" s="2">
        <v>164</v>
      </c>
      <c r="E23" s="2">
        <v>171</v>
      </c>
      <c r="F23" s="2">
        <v>177</v>
      </c>
      <c r="G23" s="13"/>
      <c r="H23" s="2">
        <v>99</v>
      </c>
      <c r="I23" s="2">
        <v>131</v>
      </c>
      <c r="J23" s="2">
        <v>154</v>
      </c>
      <c r="K23" s="2">
        <v>159</v>
      </c>
    </row>
    <row r="24" spans="1:11" x14ac:dyDescent="0.25">
      <c r="A24" s="38"/>
      <c r="B24" s="9">
        <v>7</v>
      </c>
      <c r="C24" s="2">
        <v>136</v>
      </c>
      <c r="D24" s="2">
        <v>187</v>
      </c>
      <c r="E24" s="2">
        <v>214</v>
      </c>
      <c r="F24" s="2">
        <v>232</v>
      </c>
      <c r="G24" s="13"/>
      <c r="H24" s="2">
        <v>109</v>
      </c>
      <c r="I24" s="2">
        <v>150</v>
      </c>
      <c r="J24" s="2">
        <v>171</v>
      </c>
      <c r="K24" s="2">
        <v>162</v>
      </c>
    </row>
    <row r="25" spans="1:11" x14ac:dyDescent="0.25">
      <c r="A25" s="38"/>
      <c r="B25" s="9">
        <v>8</v>
      </c>
      <c r="C25" s="2">
        <v>161</v>
      </c>
      <c r="D25" s="2">
        <v>209</v>
      </c>
      <c r="E25" s="2">
        <v>224</v>
      </c>
      <c r="F25" s="2">
        <v>220</v>
      </c>
      <c r="G25" s="13"/>
      <c r="H25" s="2">
        <v>145</v>
      </c>
      <c r="I25" s="2">
        <v>188</v>
      </c>
      <c r="J25" s="3">
        <v>224</v>
      </c>
      <c r="K25" s="3">
        <v>220</v>
      </c>
    </row>
    <row r="26" spans="1:11" x14ac:dyDescent="0.25">
      <c r="A26" s="38"/>
      <c r="B26" s="9">
        <v>9</v>
      </c>
      <c r="C26" s="2">
        <v>164</v>
      </c>
      <c r="D26" s="2">
        <v>207</v>
      </c>
      <c r="E26" s="2">
        <v>231</v>
      </c>
      <c r="F26" s="2">
        <v>240</v>
      </c>
      <c r="G26" s="13"/>
      <c r="H26" s="2">
        <v>148</v>
      </c>
      <c r="I26" s="2">
        <v>145</v>
      </c>
      <c r="J26" s="3">
        <v>208</v>
      </c>
      <c r="K26" s="2">
        <v>192</v>
      </c>
    </row>
    <row r="27" spans="1:11" x14ac:dyDescent="0.25">
      <c r="A27" s="38"/>
      <c r="B27" s="9">
        <v>10</v>
      </c>
      <c r="C27" s="2">
        <v>148</v>
      </c>
      <c r="D27" s="2">
        <v>187</v>
      </c>
      <c r="E27" s="2">
        <v>200</v>
      </c>
      <c r="F27" s="2">
        <v>233</v>
      </c>
      <c r="G27" s="13"/>
      <c r="H27" s="2">
        <v>133</v>
      </c>
      <c r="I27" s="2">
        <v>168</v>
      </c>
      <c r="J27" s="2">
        <v>192</v>
      </c>
      <c r="K27" s="3">
        <v>210</v>
      </c>
    </row>
    <row r="28" spans="1:11" x14ac:dyDescent="0.25">
      <c r="A28" s="38"/>
      <c r="B28" s="9">
        <v>11</v>
      </c>
      <c r="C28" s="2">
        <v>150</v>
      </c>
      <c r="D28" s="2">
        <v>160</v>
      </c>
      <c r="E28" s="2">
        <v>172</v>
      </c>
      <c r="F28" s="2">
        <v>184</v>
      </c>
      <c r="G28" s="13"/>
      <c r="H28" s="2">
        <v>120</v>
      </c>
      <c r="I28" s="2">
        <v>128</v>
      </c>
      <c r="J28" s="2">
        <v>155</v>
      </c>
      <c r="K28" s="2">
        <v>166</v>
      </c>
    </row>
    <row r="29" spans="1:11" x14ac:dyDescent="0.25">
      <c r="A29" s="39"/>
      <c r="B29" s="9">
        <v>12</v>
      </c>
      <c r="C29" s="2">
        <v>164</v>
      </c>
      <c r="D29" s="2">
        <v>192</v>
      </c>
      <c r="E29" s="2">
        <v>198</v>
      </c>
      <c r="F29" s="2">
        <v>200</v>
      </c>
      <c r="G29" s="13"/>
      <c r="H29" s="2">
        <v>131</v>
      </c>
      <c r="I29" s="2">
        <v>173</v>
      </c>
      <c r="J29" s="2">
        <v>158</v>
      </c>
      <c r="K29" s="2">
        <v>176</v>
      </c>
    </row>
    <row r="30" spans="1:11" x14ac:dyDescent="0.25">
      <c r="A30" s="5"/>
      <c r="B30" s="6" t="s">
        <v>6</v>
      </c>
      <c r="C30" s="7">
        <f>AVERAGE(C18:C29)</f>
        <v>146.5</v>
      </c>
      <c r="D30" s="7">
        <f t="shared" ref="D30:F30" si="4">AVERAGE(D18:D29)</f>
        <v>180.5</v>
      </c>
      <c r="E30" s="7">
        <f t="shared" si="4"/>
        <v>194.58333333333334</v>
      </c>
      <c r="F30" s="7">
        <f t="shared" si="4"/>
        <v>203.83333333333334</v>
      </c>
      <c r="G30" s="8"/>
      <c r="H30" s="7">
        <f>AVERAGE(H18:H29)</f>
        <v>120.83333333333333</v>
      </c>
      <c r="I30" s="7">
        <f>AVERAGE(I18:I29)</f>
        <v>151.83333333333334</v>
      </c>
      <c r="J30" s="7">
        <f>AVERAGE(J18:J29)</f>
        <v>174.5</v>
      </c>
      <c r="K30" s="7">
        <f>AVERAGE(K18:K29)</f>
        <v>180.66666666666666</v>
      </c>
    </row>
    <row r="31" spans="1:11" x14ac:dyDescent="0.25">
      <c r="A31" s="5"/>
      <c r="B31" s="6" t="s">
        <v>7</v>
      </c>
      <c r="C31" s="7">
        <f>STDEV(C18:C29)</f>
        <v>14.164616607461129</v>
      </c>
      <c r="D31" s="7">
        <f t="shared" ref="D31:F31" si="5">STDEV(D18:D29)</f>
        <v>16.957165286257446</v>
      </c>
      <c r="E31" s="7">
        <f t="shared" si="5"/>
        <v>19.676743694632059</v>
      </c>
      <c r="F31" s="7">
        <f t="shared" si="5"/>
        <v>21.779194965226218</v>
      </c>
      <c r="G31" s="8"/>
      <c r="H31" s="7">
        <f>STDEV(H18:H29)</f>
        <v>16.174240650060199</v>
      </c>
      <c r="I31" s="7">
        <f>STDEV(I18:I29)</f>
        <v>18.33939293797194</v>
      </c>
      <c r="J31" s="7">
        <f>STDEV(J18:J29)</f>
        <v>22.150312946691376</v>
      </c>
      <c r="K31" s="7">
        <f>STDEV(K18:K29)</f>
        <v>18.641758273165962</v>
      </c>
    </row>
    <row r="32" spans="1:11" x14ac:dyDescent="0.25">
      <c r="A32" s="5"/>
      <c r="B32" s="6" t="s">
        <v>13</v>
      </c>
      <c r="C32" s="7">
        <f>MIN(C18:C29)</f>
        <v>122</v>
      </c>
      <c r="D32" s="7">
        <f t="shared" ref="D32:K32" si="6">MIN(D18:D29)</f>
        <v>158</v>
      </c>
      <c r="E32" s="7">
        <f t="shared" si="6"/>
        <v>171</v>
      </c>
      <c r="F32" s="7">
        <f t="shared" si="6"/>
        <v>177</v>
      </c>
      <c r="G32" s="8"/>
      <c r="H32" s="7">
        <f t="shared" si="6"/>
        <v>99</v>
      </c>
      <c r="I32" s="7">
        <f t="shared" si="6"/>
        <v>128</v>
      </c>
      <c r="J32" s="7">
        <f t="shared" si="6"/>
        <v>154</v>
      </c>
      <c r="K32" s="7">
        <f t="shared" si="6"/>
        <v>159</v>
      </c>
    </row>
    <row r="33" spans="1:11" x14ac:dyDescent="0.25">
      <c r="A33" s="5"/>
      <c r="B33" s="6" t="s">
        <v>14</v>
      </c>
      <c r="C33" s="7">
        <f>MAX(C18:C29)</f>
        <v>164</v>
      </c>
      <c r="D33" s="7">
        <f t="shared" ref="D33:K33" si="7">MAX(D18:D29)</f>
        <v>209</v>
      </c>
      <c r="E33" s="7">
        <f t="shared" si="7"/>
        <v>231</v>
      </c>
      <c r="F33" s="7">
        <f t="shared" si="7"/>
        <v>240</v>
      </c>
      <c r="G33" s="8"/>
      <c r="H33" s="7">
        <f t="shared" si="7"/>
        <v>148</v>
      </c>
      <c r="I33" s="7">
        <f t="shared" si="7"/>
        <v>188</v>
      </c>
      <c r="J33" s="7">
        <f t="shared" si="7"/>
        <v>224</v>
      </c>
      <c r="K33" s="7">
        <f t="shared" si="7"/>
        <v>220</v>
      </c>
    </row>
    <row r="34" spans="1:11" x14ac:dyDescent="0.25">
      <c r="A34" s="5"/>
      <c r="B34" s="5"/>
      <c r="C34" s="8"/>
      <c r="D34" s="8"/>
      <c r="E34" s="8"/>
      <c r="F34" s="8"/>
      <c r="G34" s="8"/>
      <c r="H34" s="8"/>
      <c r="I34" s="8"/>
      <c r="J34" s="8"/>
      <c r="K34" s="8"/>
    </row>
    <row r="35" spans="1:11" x14ac:dyDescent="0.25">
      <c r="A35" s="40" t="s">
        <v>1</v>
      </c>
      <c r="B35" s="4">
        <v>1</v>
      </c>
      <c r="C35" s="2">
        <v>143</v>
      </c>
      <c r="D35" s="2">
        <v>169</v>
      </c>
      <c r="E35" s="2">
        <v>178</v>
      </c>
      <c r="F35" s="2">
        <v>186</v>
      </c>
      <c r="G35" s="13"/>
      <c r="H35" s="2">
        <v>114</v>
      </c>
      <c r="I35" s="2">
        <v>152</v>
      </c>
      <c r="J35" s="2">
        <v>141</v>
      </c>
      <c r="K35" s="2">
        <v>149</v>
      </c>
    </row>
    <row r="36" spans="1:11" x14ac:dyDescent="0.25">
      <c r="A36" s="40"/>
      <c r="B36" s="4">
        <v>2</v>
      </c>
      <c r="C36" s="2">
        <v>131</v>
      </c>
      <c r="D36" s="2">
        <v>149</v>
      </c>
      <c r="E36" s="2">
        <v>156</v>
      </c>
      <c r="F36" s="2">
        <v>159</v>
      </c>
      <c r="G36" s="13"/>
      <c r="H36" s="2">
        <v>105</v>
      </c>
      <c r="I36" s="2">
        <v>134</v>
      </c>
      <c r="J36" s="2">
        <v>140</v>
      </c>
      <c r="K36" s="2">
        <v>127</v>
      </c>
    </row>
    <row r="37" spans="1:11" x14ac:dyDescent="0.25">
      <c r="A37" s="40"/>
      <c r="B37" s="4">
        <v>3</v>
      </c>
      <c r="C37" s="2">
        <v>169</v>
      </c>
      <c r="D37" s="2">
        <v>169</v>
      </c>
      <c r="E37" s="2">
        <v>191</v>
      </c>
      <c r="F37" s="2">
        <v>211</v>
      </c>
      <c r="G37" s="13"/>
      <c r="H37" s="2">
        <v>118</v>
      </c>
      <c r="I37" s="2">
        <v>118</v>
      </c>
      <c r="J37" s="2">
        <v>153</v>
      </c>
      <c r="K37" s="2">
        <v>169</v>
      </c>
    </row>
    <row r="38" spans="1:11" x14ac:dyDescent="0.25">
      <c r="A38" s="40"/>
      <c r="B38" s="4">
        <v>4</v>
      </c>
      <c r="C38" s="2">
        <v>148</v>
      </c>
      <c r="D38" s="2">
        <v>152</v>
      </c>
      <c r="E38" s="2">
        <v>162</v>
      </c>
      <c r="F38" s="2">
        <v>171</v>
      </c>
      <c r="G38" s="13"/>
      <c r="H38" s="2">
        <v>133</v>
      </c>
      <c r="I38" s="2">
        <v>106</v>
      </c>
      <c r="J38" s="2">
        <v>146</v>
      </c>
      <c r="K38" s="2">
        <v>137</v>
      </c>
    </row>
    <row r="39" spans="1:11" x14ac:dyDescent="0.25">
      <c r="A39" s="40"/>
      <c r="B39" s="4">
        <v>5</v>
      </c>
      <c r="C39" s="2">
        <v>138</v>
      </c>
      <c r="D39" s="2">
        <v>149</v>
      </c>
      <c r="E39" s="2">
        <v>162</v>
      </c>
      <c r="F39" s="2">
        <v>155</v>
      </c>
      <c r="G39" s="13"/>
      <c r="H39" s="2">
        <v>124</v>
      </c>
      <c r="I39" s="2">
        <v>119</v>
      </c>
      <c r="J39" s="2">
        <v>130</v>
      </c>
      <c r="K39" s="2">
        <v>124</v>
      </c>
    </row>
    <row r="40" spans="1:11" x14ac:dyDescent="0.25">
      <c r="A40" s="40"/>
      <c r="B40" s="4">
        <v>6</v>
      </c>
      <c r="C40" s="2">
        <v>154</v>
      </c>
      <c r="D40" s="2">
        <v>148</v>
      </c>
      <c r="E40" s="2">
        <v>156</v>
      </c>
      <c r="F40" s="2">
        <v>154</v>
      </c>
      <c r="G40" s="13"/>
      <c r="H40" s="2">
        <v>123</v>
      </c>
      <c r="I40" s="2">
        <v>133</v>
      </c>
      <c r="J40" s="2">
        <v>125</v>
      </c>
      <c r="K40" s="2">
        <v>123</v>
      </c>
    </row>
    <row r="41" spans="1:11" x14ac:dyDescent="0.25">
      <c r="A41" s="40"/>
      <c r="B41" s="4">
        <v>7</v>
      </c>
      <c r="C41" s="2">
        <v>144</v>
      </c>
      <c r="D41" s="2">
        <v>153</v>
      </c>
      <c r="E41" s="2">
        <v>181</v>
      </c>
      <c r="F41" s="2">
        <v>173</v>
      </c>
      <c r="G41" s="13"/>
      <c r="H41" s="2">
        <v>115</v>
      </c>
      <c r="I41" s="2">
        <v>122</v>
      </c>
      <c r="J41" s="2">
        <v>109</v>
      </c>
      <c r="K41" s="2">
        <v>121</v>
      </c>
    </row>
    <row r="42" spans="1:11" x14ac:dyDescent="0.25">
      <c r="A42" s="40"/>
      <c r="B42" s="4">
        <v>8</v>
      </c>
      <c r="C42" s="2">
        <v>150</v>
      </c>
      <c r="D42" s="2">
        <v>154</v>
      </c>
      <c r="E42" s="2">
        <v>162</v>
      </c>
      <c r="F42" s="2">
        <v>168</v>
      </c>
      <c r="G42" s="13"/>
      <c r="H42" s="2">
        <v>120</v>
      </c>
      <c r="I42" s="2">
        <v>123</v>
      </c>
      <c r="J42" s="2">
        <v>113</v>
      </c>
      <c r="K42" s="2">
        <v>118</v>
      </c>
    </row>
    <row r="43" spans="1:11" x14ac:dyDescent="0.25">
      <c r="A43" s="40"/>
      <c r="B43" s="4">
        <v>9</v>
      </c>
      <c r="C43" s="2">
        <v>157</v>
      </c>
      <c r="D43" s="2">
        <v>186</v>
      </c>
      <c r="E43" s="2">
        <v>165</v>
      </c>
      <c r="F43" s="2">
        <v>166</v>
      </c>
      <c r="G43" s="13"/>
      <c r="H43" s="2">
        <v>110</v>
      </c>
      <c r="I43" s="2">
        <v>149</v>
      </c>
      <c r="J43" s="2">
        <v>148</v>
      </c>
      <c r="K43" s="2">
        <v>149</v>
      </c>
    </row>
    <row r="44" spans="1:11" x14ac:dyDescent="0.25">
      <c r="B44" s="6" t="s">
        <v>6</v>
      </c>
      <c r="C44" s="7">
        <f>AVERAGE(C35:C43)</f>
        <v>148.22222222222223</v>
      </c>
      <c r="D44" s="7">
        <f t="shared" ref="D44:F44" si="8">AVERAGE(D35:D43)</f>
        <v>158.77777777777777</v>
      </c>
      <c r="E44" s="7">
        <f t="shared" si="8"/>
        <v>168.11111111111111</v>
      </c>
      <c r="F44" s="7">
        <f t="shared" si="8"/>
        <v>171.44444444444446</v>
      </c>
      <c r="G44" s="8"/>
      <c r="H44" s="7">
        <f t="shared" ref="H44:K44" si="9">AVERAGE(H35:H43)</f>
        <v>118</v>
      </c>
      <c r="I44" s="7">
        <f t="shared" si="9"/>
        <v>128.44444444444446</v>
      </c>
      <c r="J44" s="7">
        <f t="shared" si="9"/>
        <v>133.88888888888889</v>
      </c>
      <c r="K44" s="7">
        <f t="shared" si="9"/>
        <v>135.22222222222223</v>
      </c>
    </row>
    <row r="45" spans="1:11" x14ac:dyDescent="0.25">
      <c r="B45" s="6" t="s">
        <v>7</v>
      </c>
      <c r="C45" s="7">
        <f>STDEV(C35:C43)</f>
        <v>11.133033928109825</v>
      </c>
      <c r="D45" s="7">
        <f t="shared" ref="D45:K45" si="10">STDEV(D35:D43)</f>
        <v>13.036274178017447</v>
      </c>
      <c r="E45" s="7">
        <f t="shared" si="10"/>
        <v>12.262182151277607</v>
      </c>
      <c r="F45" s="7">
        <f t="shared" si="10"/>
        <v>17.854348987789439</v>
      </c>
      <c r="G45" s="8"/>
      <c r="H45" s="7">
        <f t="shared" si="10"/>
        <v>8.2764726786234242</v>
      </c>
      <c r="I45" s="7">
        <f t="shared" si="10"/>
        <v>15.009256403225891</v>
      </c>
      <c r="J45" s="7">
        <f t="shared" si="10"/>
        <v>15.608046357924156</v>
      </c>
      <c r="K45" s="7">
        <f t="shared" si="10"/>
        <v>17.195768213268206</v>
      </c>
    </row>
    <row r="46" spans="1:11" x14ac:dyDescent="0.25">
      <c r="B46" s="6" t="s">
        <v>13</v>
      </c>
      <c r="C46" s="3">
        <f>MIN(C35:C43)</f>
        <v>131</v>
      </c>
      <c r="D46" s="3">
        <f t="shared" ref="D46:K46" si="11">MIN(D35:D43)</f>
        <v>148</v>
      </c>
      <c r="E46" s="3">
        <f t="shared" si="11"/>
        <v>156</v>
      </c>
      <c r="F46" s="3">
        <f t="shared" si="11"/>
        <v>154</v>
      </c>
      <c r="G46" s="28"/>
      <c r="H46" s="3">
        <f t="shared" si="11"/>
        <v>105</v>
      </c>
      <c r="I46" s="3">
        <f t="shared" si="11"/>
        <v>106</v>
      </c>
      <c r="J46" s="3">
        <f t="shared" si="11"/>
        <v>109</v>
      </c>
      <c r="K46" s="3">
        <f t="shared" si="11"/>
        <v>118</v>
      </c>
    </row>
    <row r="47" spans="1:11" x14ac:dyDescent="0.25">
      <c r="B47" s="6" t="s">
        <v>14</v>
      </c>
      <c r="C47" s="3">
        <f>MAX(C35:C43)</f>
        <v>169</v>
      </c>
      <c r="D47" s="3">
        <f t="shared" ref="D47:K47" si="12">MAX(D35:D43)</f>
        <v>186</v>
      </c>
      <c r="E47" s="3">
        <f t="shared" si="12"/>
        <v>191</v>
      </c>
      <c r="F47" s="3">
        <f t="shared" si="12"/>
        <v>211</v>
      </c>
      <c r="G47" s="28"/>
      <c r="H47" s="3">
        <f t="shared" si="12"/>
        <v>133</v>
      </c>
      <c r="I47" s="3">
        <f t="shared" si="12"/>
        <v>152</v>
      </c>
      <c r="J47" s="3">
        <f t="shared" si="12"/>
        <v>153</v>
      </c>
      <c r="K47" s="3">
        <f t="shared" si="12"/>
        <v>169</v>
      </c>
    </row>
    <row r="48" spans="1:11" x14ac:dyDescent="0.25">
      <c r="D48" s="13"/>
    </row>
    <row r="49" spans="4:4" x14ac:dyDescent="0.25">
      <c r="D49" s="13"/>
    </row>
    <row r="50" spans="4:4" x14ac:dyDescent="0.25">
      <c r="D50" s="13"/>
    </row>
    <row r="51" spans="4:4" x14ac:dyDescent="0.25">
      <c r="D51" s="13"/>
    </row>
    <row r="52" spans="4:4" x14ac:dyDescent="0.25">
      <c r="D52" s="13"/>
    </row>
    <row r="53" spans="4:4" x14ac:dyDescent="0.25">
      <c r="D53" s="13"/>
    </row>
    <row r="54" spans="4:4" x14ac:dyDescent="0.25">
      <c r="D54" s="13"/>
    </row>
    <row r="55" spans="4:4" x14ac:dyDescent="0.25">
      <c r="D55" s="13"/>
    </row>
    <row r="56" spans="4:4" x14ac:dyDescent="0.25">
      <c r="D56" s="13"/>
    </row>
    <row r="57" spans="4:4" x14ac:dyDescent="0.25">
      <c r="D57" s="13"/>
    </row>
    <row r="58" spans="4:4" x14ac:dyDescent="0.25">
      <c r="D58" s="13"/>
    </row>
    <row r="59" spans="4:4" x14ac:dyDescent="0.25">
      <c r="D59" s="13"/>
    </row>
    <row r="60" spans="4:4" x14ac:dyDescent="0.25">
      <c r="D60" s="13"/>
    </row>
    <row r="61" spans="4:4" x14ac:dyDescent="0.25">
      <c r="D61" s="13"/>
    </row>
    <row r="62" spans="4:4" x14ac:dyDescent="0.25">
      <c r="D62" s="13"/>
    </row>
    <row r="63" spans="4:4" x14ac:dyDescent="0.25">
      <c r="D63" s="13"/>
    </row>
    <row r="64" spans="4:4" x14ac:dyDescent="0.25">
      <c r="D64" s="13"/>
    </row>
    <row r="65" spans="4:4" x14ac:dyDescent="0.25">
      <c r="D65" s="13"/>
    </row>
    <row r="66" spans="4:4" x14ac:dyDescent="0.25">
      <c r="D66" s="13"/>
    </row>
    <row r="67" spans="4:4" x14ac:dyDescent="0.25">
      <c r="D67" s="13"/>
    </row>
    <row r="68" spans="4:4" x14ac:dyDescent="0.25">
      <c r="D68" s="13"/>
    </row>
    <row r="69" spans="4:4" x14ac:dyDescent="0.25">
      <c r="D69" s="13"/>
    </row>
    <row r="70" spans="4:4" x14ac:dyDescent="0.25">
      <c r="D70" s="13"/>
    </row>
    <row r="71" spans="4:4" x14ac:dyDescent="0.25">
      <c r="D71" s="13"/>
    </row>
    <row r="72" spans="4:4" x14ac:dyDescent="0.25">
      <c r="D72" s="13"/>
    </row>
    <row r="73" spans="4:4" x14ac:dyDescent="0.25">
      <c r="D73" s="13"/>
    </row>
    <row r="74" spans="4:4" x14ac:dyDescent="0.25">
      <c r="D74" s="13"/>
    </row>
    <row r="75" spans="4:4" x14ac:dyDescent="0.25">
      <c r="D75" s="13"/>
    </row>
  </sheetData>
  <mergeCells count="5">
    <mergeCell ref="A3:A12"/>
    <mergeCell ref="A18:A29"/>
    <mergeCell ref="A35:A43"/>
    <mergeCell ref="C2:F2"/>
    <mergeCell ref="H2:K2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0EB29-5A07-461C-A7F1-334C905EF0D5}">
  <dimension ref="A1:J38"/>
  <sheetViews>
    <sheetView tabSelected="1" zoomScaleNormal="100" workbookViewId="0">
      <selection activeCell="N5" sqref="N5"/>
    </sheetView>
  </sheetViews>
  <sheetFormatPr defaultRowHeight="15.75" x14ac:dyDescent="0.25"/>
  <cols>
    <col min="1" max="1" width="28.140625" style="13" customWidth="1"/>
    <col min="2" max="2" width="6.7109375" style="13" bestFit="1" customWidth="1"/>
    <col min="3" max="3" width="16.140625" style="13" bestFit="1" customWidth="1"/>
    <col min="4" max="4" width="21" style="13" bestFit="1" customWidth="1"/>
    <col min="5" max="5" width="35.85546875" style="13" bestFit="1" customWidth="1"/>
    <col min="6" max="6" width="4.7109375" style="13" customWidth="1"/>
    <col min="7" max="7" width="6.7109375" style="12" bestFit="1" customWidth="1"/>
    <col min="8" max="8" width="16.140625" style="12" bestFit="1" customWidth="1"/>
    <col min="9" max="9" width="21" style="12" bestFit="1" customWidth="1"/>
    <col min="10" max="10" width="32.85546875" style="12" bestFit="1" customWidth="1"/>
  </cols>
  <sheetData>
    <row r="1" spans="1:10" x14ac:dyDescent="0.25">
      <c r="A1" s="10" t="s">
        <v>2</v>
      </c>
      <c r="B1" s="21" t="s">
        <v>9</v>
      </c>
      <c r="C1" s="21" t="s">
        <v>10</v>
      </c>
      <c r="D1" s="21" t="s">
        <v>11</v>
      </c>
      <c r="E1" s="21" t="s">
        <v>12</v>
      </c>
      <c r="F1" s="27"/>
      <c r="G1" s="14" t="s">
        <v>9</v>
      </c>
      <c r="H1" s="14" t="s">
        <v>10</v>
      </c>
      <c r="I1" s="14" t="s">
        <v>11</v>
      </c>
      <c r="J1" s="14" t="s">
        <v>12</v>
      </c>
    </row>
    <row r="2" spans="1:10" x14ac:dyDescent="0.25">
      <c r="A2" s="43" t="s">
        <v>4</v>
      </c>
      <c r="B2" s="45" t="s">
        <v>5</v>
      </c>
      <c r="C2" s="22">
        <v>304</v>
      </c>
      <c r="D2" s="22">
        <v>61</v>
      </c>
      <c r="E2" s="23">
        <v>73.675693105147573</v>
      </c>
      <c r="F2" s="32"/>
      <c r="G2" s="41" t="s">
        <v>8</v>
      </c>
      <c r="H2" s="15">
        <v>344</v>
      </c>
      <c r="I2" s="15">
        <v>49.7</v>
      </c>
      <c r="J2" s="16">
        <v>55.553032975553876</v>
      </c>
    </row>
    <row r="3" spans="1:10" x14ac:dyDescent="0.25">
      <c r="A3" s="43"/>
      <c r="B3" s="45"/>
      <c r="C3" s="22">
        <v>269</v>
      </c>
      <c r="D3" s="22">
        <v>38.9</v>
      </c>
      <c r="E3" s="23">
        <v>56.412149613685081</v>
      </c>
      <c r="F3" s="32"/>
      <c r="G3" s="41"/>
      <c r="H3" s="15">
        <v>287</v>
      </c>
      <c r="I3" s="15">
        <v>43.5</v>
      </c>
      <c r="J3" s="16">
        <v>63.246436368306149</v>
      </c>
    </row>
    <row r="4" spans="1:10" x14ac:dyDescent="0.25">
      <c r="A4" s="43"/>
      <c r="B4" s="45"/>
      <c r="C4" s="22">
        <v>359</v>
      </c>
      <c r="D4" s="22">
        <v>54.8</v>
      </c>
      <c r="E4" s="23">
        <v>71.57003078491735</v>
      </c>
      <c r="F4" s="32"/>
      <c r="G4" s="41"/>
      <c r="H4" s="15">
        <v>376</v>
      </c>
      <c r="I4" s="15">
        <v>58.9</v>
      </c>
      <c r="J4" s="16">
        <v>72.154719497714666</v>
      </c>
    </row>
    <row r="5" spans="1:10" x14ac:dyDescent="0.25">
      <c r="A5" s="43"/>
      <c r="B5" s="45"/>
      <c r="C5" s="22">
        <v>382</v>
      </c>
      <c r="D5" s="22">
        <v>47.7</v>
      </c>
      <c r="E5" s="23">
        <v>66.869057607300306</v>
      </c>
      <c r="F5" s="32"/>
      <c r="G5" s="41"/>
      <c r="H5" s="15">
        <v>400</v>
      </c>
      <c r="I5" s="15">
        <v>60.9</v>
      </c>
      <c r="J5" s="16">
        <v>68.945863975131786</v>
      </c>
    </row>
    <row r="6" spans="1:10" x14ac:dyDescent="0.25">
      <c r="A6" s="43"/>
      <c r="B6" s="45"/>
      <c r="C6" s="22">
        <v>380</v>
      </c>
      <c r="D6" s="22">
        <v>75.2</v>
      </c>
      <c r="E6" s="23">
        <v>92.003121534480627</v>
      </c>
      <c r="F6" s="32"/>
      <c r="G6" s="41"/>
      <c r="H6" s="15">
        <v>377</v>
      </c>
      <c r="I6" s="15">
        <v>61.1</v>
      </c>
      <c r="J6" s="16">
        <v>75.668381993041692</v>
      </c>
    </row>
    <row r="7" spans="1:10" x14ac:dyDescent="0.25">
      <c r="A7" s="43"/>
      <c r="B7" s="45"/>
      <c r="C7" s="22">
        <v>335</v>
      </c>
      <c r="D7" s="22">
        <v>37.9</v>
      </c>
      <c r="E7" s="23">
        <v>53.75881781557031</v>
      </c>
      <c r="F7" s="32"/>
      <c r="G7" s="41"/>
      <c r="H7" s="15">
        <v>345</v>
      </c>
      <c r="I7" s="15">
        <v>43.1</v>
      </c>
      <c r="J7" s="16">
        <v>68.642196550289611</v>
      </c>
    </row>
    <row r="8" spans="1:10" x14ac:dyDescent="0.25">
      <c r="A8" s="43"/>
      <c r="B8" s="45"/>
      <c r="C8" s="22">
        <v>313</v>
      </c>
      <c r="D8" s="22">
        <v>50.3</v>
      </c>
      <c r="E8" s="23">
        <v>63.403539998022353</v>
      </c>
      <c r="F8" s="32"/>
      <c r="G8" s="41"/>
      <c r="H8" s="15">
        <v>350</v>
      </c>
      <c r="I8" s="15">
        <v>55.1</v>
      </c>
      <c r="J8" s="16">
        <v>69.339208299607051</v>
      </c>
    </row>
    <row r="9" spans="1:10" x14ac:dyDescent="0.25">
      <c r="A9" s="43"/>
      <c r="B9" s="45"/>
      <c r="C9" s="22">
        <v>332</v>
      </c>
      <c r="D9" s="22">
        <v>40.6</v>
      </c>
      <c r="E9" s="23">
        <v>56.63674636587497</v>
      </c>
      <c r="F9" s="32"/>
      <c r="G9" s="41"/>
      <c r="H9" s="15">
        <v>333</v>
      </c>
      <c r="I9" s="15">
        <v>40.700000000000003</v>
      </c>
      <c r="J9" s="16">
        <v>56.142663246012503</v>
      </c>
    </row>
    <row r="10" spans="1:10" x14ac:dyDescent="0.25">
      <c r="A10" s="43"/>
      <c r="B10" s="45"/>
      <c r="C10" s="22">
        <v>324</v>
      </c>
      <c r="D10" s="22">
        <v>66.900000000000006</v>
      </c>
      <c r="E10" s="23">
        <v>75.295498397906101</v>
      </c>
      <c r="F10" s="32"/>
      <c r="G10" s="41"/>
      <c r="H10" s="15">
        <v>347</v>
      </c>
      <c r="I10" s="15">
        <v>57.4</v>
      </c>
      <c r="J10" s="16">
        <v>77.432668293106275</v>
      </c>
    </row>
    <row r="11" spans="1:10" x14ac:dyDescent="0.25">
      <c r="A11" s="43"/>
      <c r="B11" s="45"/>
      <c r="C11" s="22">
        <v>328</v>
      </c>
      <c r="D11" s="22">
        <v>45.9</v>
      </c>
      <c r="E11" s="23">
        <v>61.241592711176047</v>
      </c>
      <c r="F11" s="32"/>
      <c r="G11" s="41"/>
      <c r="H11" s="15">
        <v>370</v>
      </c>
      <c r="I11" s="15">
        <v>47.1</v>
      </c>
      <c r="J11" s="16">
        <v>67.207541414310384</v>
      </c>
    </row>
    <row r="12" spans="1:10" x14ac:dyDescent="0.25">
      <c r="A12" s="43"/>
      <c r="B12" s="45"/>
      <c r="C12" s="22">
        <v>279</v>
      </c>
      <c r="D12" s="22">
        <v>32.200000000000003</v>
      </c>
      <c r="E12" s="23">
        <v>45.094179614256483</v>
      </c>
      <c r="F12" s="32"/>
      <c r="G12" s="41"/>
      <c r="H12" s="15">
        <v>331</v>
      </c>
      <c r="I12" s="15">
        <v>34.299999999999997</v>
      </c>
      <c r="J12" s="16">
        <v>49.238469447123236</v>
      </c>
    </row>
    <row r="13" spans="1:10" x14ac:dyDescent="0.25">
      <c r="A13" s="43"/>
      <c r="B13" s="45"/>
      <c r="C13" s="22">
        <v>355</v>
      </c>
      <c r="D13" s="22">
        <v>50.5</v>
      </c>
      <c r="E13" s="23">
        <v>67.252150294250796</v>
      </c>
      <c r="F13" s="32"/>
      <c r="G13" s="41"/>
      <c r="H13" s="15">
        <v>375</v>
      </c>
      <c r="I13" s="15">
        <v>51.5</v>
      </c>
      <c r="J13" s="16">
        <v>68.896580479180813</v>
      </c>
    </row>
    <row r="14" spans="1:10" x14ac:dyDescent="0.25">
      <c r="A14" s="11" t="s">
        <v>6</v>
      </c>
      <c r="B14" s="11"/>
      <c r="C14" s="17">
        <f>AVERAGE(C2:C13)</f>
        <v>330</v>
      </c>
      <c r="D14" s="17">
        <f t="shared" ref="D14:E14" si="0">AVERAGE(D2:D13)</f>
        <v>50.158333333333331</v>
      </c>
      <c r="E14" s="17">
        <f t="shared" si="0"/>
        <v>65.267714820215673</v>
      </c>
      <c r="F14" s="33"/>
      <c r="G14" s="18"/>
      <c r="H14" s="17">
        <f>AVERAGE(H2:H13)</f>
        <v>352.91666666666669</v>
      </c>
      <c r="I14" s="17">
        <f t="shared" ref="I14:J14" si="1">AVERAGE(I2:I13)</f>
        <v>50.274999999999999</v>
      </c>
      <c r="J14" s="17">
        <f t="shared" si="1"/>
        <v>66.038980211614842</v>
      </c>
    </row>
    <row r="15" spans="1:10" x14ac:dyDescent="0.25">
      <c r="A15" s="11" t="s">
        <v>7</v>
      </c>
      <c r="B15" s="11"/>
      <c r="C15" s="17">
        <f>STDEV(C2:C13)</f>
        <v>35.708415101918327</v>
      </c>
      <c r="D15" s="17">
        <f t="shared" ref="D15:E15" si="2">STDEV(D2:D13)</f>
        <v>12.655035529085836</v>
      </c>
      <c r="E15" s="17">
        <f t="shared" si="2"/>
        <v>12.226200165852743</v>
      </c>
      <c r="F15" s="33"/>
      <c r="G15" s="18"/>
      <c r="H15" s="17">
        <f>STDEV(H2:H13)</f>
        <v>29.413844400626083</v>
      </c>
      <c r="I15" s="17">
        <f t="shared" ref="I15:J15" si="3">STDEV(I2:I13)</f>
        <v>8.7109257414311507</v>
      </c>
      <c r="J15" s="17">
        <f t="shared" si="3"/>
        <v>8.4935325357521378</v>
      </c>
    </row>
    <row r="16" spans="1:10" x14ac:dyDescent="0.25">
      <c r="A16" s="44" t="s">
        <v>1</v>
      </c>
      <c r="B16" s="46" t="s">
        <v>5</v>
      </c>
      <c r="C16" s="24">
        <v>345</v>
      </c>
      <c r="D16" s="24">
        <v>47</v>
      </c>
      <c r="E16" s="24">
        <v>58.000566411781364</v>
      </c>
      <c r="F16" s="34"/>
      <c r="G16" s="42" t="s">
        <v>8</v>
      </c>
      <c r="H16" s="19">
        <v>350</v>
      </c>
      <c r="I16" s="19">
        <v>66.2</v>
      </c>
      <c r="J16" s="20">
        <v>77.413209023315773</v>
      </c>
    </row>
    <row r="17" spans="1:10" x14ac:dyDescent="0.25">
      <c r="A17" s="44"/>
      <c r="B17" s="46"/>
      <c r="C17" s="24">
        <v>294</v>
      </c>
      <c r="D17" s="24">
        <v>37.799999999999997</v>
      </c>
      <c r="E17" s="24">
        <v>56.485999384588332</v>
      </c>
      <c r="F17" s="34"/>
      <c r="G17" s="42"/>
      <c r="H17" s="19">
        <v>234</v>
      </c>
      <c r="I17" s="19">
        <v>33.1</v>
      </c>
      <c r="J17" s="20">
        <v>48.287384301146702</v>
      </c>
    </row>
    <row r="18" spans="1:10" x14ac:dyDescent="0.25">
      <c r="A18" s="44"/>
      <c r="B18" s="46"/>
      <c r="C18" s="24">
        <v>356</v>
      </c>
      <c r="D18" s="24">
        <v>40.6</v>
      </c>
      <c r="E18" s="24">
        <v>55.339423734499803</v>
      </c>
      <c r="F18" s="34"/>
      <c r="G18" s="42"/>
      <c r="H18" s="19">
        <v>369</v>
      </c>
      <c r="I18" s="19">
        <v>45.1</v>
      </c>
      <c r="J18" s="20">
        <v>59.648562200229946</v>
      </c>
    </row>
    <row r="19" spans="1:10" x14ac:dyDescent="0.25">
      <c r="A19" s="44"/>
      <c r="B19" s="46"/>
      <c r="C19" s="24">
        <v>306</v>
      </c>
      <c r="D19" s="24">
        <v>40</v>
      </c>
      <c r="E19" s="24">
        <v>49.640949073549187</v>
      </c>
      <c r="F19" s="34"/>
      <c r="G19" s="42"/>
      <c r="H19" s="19">
        <v>296</v>
      </c>
      <c r="I19" s="19">
        <v>39.9</v>
      </c>
      <c r="J19" s="20">
        <v>51.617355927278012</v>
      </c>
    </row>
    <row r="20" spans="1:10" x14ac:dyDescent="0.25">
      <c r="A20" s="44"/>
      <c r="B20" s="46"/>
      <c r="C20" s="24">
        <v>331</v>
      </c>
      <c r="D20" s="24">
        <v>51.4</v>
      </c>
      <c r="E20" s="24">
        <v>64.295087719298252</v>
      </c>
      <c r="F20" s="34"/>
      <c r="G20" s="42"/>
      <c r="H20" s="19">
        <v>331</v>
      </c>
      <c r="I20" s="19">
        <v>51.2</v>
      </c>
      <c r="J20" s="20">
        <v>63.414272792489321</v>
      </c>
    </row>
    <row r="21" spans="1:10" x14ac:dyDescent="0.25">
      <c r="A21" s="44"/>
      <c r="B21" s="46"/>
      <c r="C21" s="24">
        <v>348</v>
      </c>
      <c r="D21" s="24">
        <v>41.3</v>
      </c>
      <c r="E21" s="24">
        <v>60.196103870714339</v>
      </c>
      <c r="F21" s="34"/>
      <c r="G21" s="42"/>
      <c r="H21" s="19">
        <v>358</v>
      </c>
      <c r="I21" s="19">
        <v>40.700000000000003</v>
      </c>
      <c r="J21" s="20">
        <v>58.475534404333075</v>
      </c>
    </row>
    <row r="22" spans="1:10" x14ac:dyDescent="0.25">
      <c r="A22" s="44"/>
      <c r="B22" s="46"/>
      <c r="C22" s="24">
        <v>379</v>
      </c>
      <c r="D22" s="24">
        <v>52.1</v>
      </c>
      <c r="E22" s="24">
        <v>67.192547735614781</v>
      </c>
      <c r="F22" s="34"/>
      <c r="G22" s="42"/>
      <c r="H22" s="19">
        <v>400</v>
      </c>
      <c r="I22" s="19">
        <v>63.8</v>
      </c>
      <c r="J22" s="20">
        <v>87.991058645310872</v>
      </c>
    </row>
    <row r="23" spans="1:10" x14ac:dyDescent="0.25">
      <c r="A23" s="44"/>
      <c r="B23" s="46"/>
      <c r="C23" s="24">
        <v>359</v>
      </c>
      <c r="D23" s="24">
        <v>44.7</v>
      </c>
      <c r="E23" s="24">
        <v>57.79235156367421</v>
      </c>
      <c r="F23" s="34"/>
      <c r="G23" s="42"/>
      <c r="H23" s="19">
        <v>349</v>
      </c>
      <c r="I23" s="19">
        <v>43.5</v>
      </c>
      <c r="J23" s="20">
        <v>54.615799041584879</v>
      </c>
    </row>
    <row r="24" spans="1:10" x14ac:dyDescent="0.25">
      <c r="A24" s="44"/>
      <c r="B24" s="46"/>
      <c r="C24" s="24">
        <v>238</v>
      </c>
      <c r="D24" s="24">
        <v>38.299999999999997</v>
      </c>
      <c r="E24" s="24">
        <v>48.890599266744459</v>
      </c>
      <c r="F24" s="34"/>
      <c r="G24" s="42"/>
      <c r="H24" s="19">
        <v>239</v>
      </c>
      <c r="I24" s="19">
        <v>35.799999999999997</v>
      </c>
      <c r="J24" s="20">
        <v>45.127903269320385</v>
      </c>
    </row>
    <row r="25" spans="1:10" x14ac:dyDescent="0.25">
      <c r="A25" s="11" t="s">
        <v>6</v>
      </c>
      <c r="B25" s="11"/>
      <c r="C25" s="17">
        <f>AVERAGE(C16:C24)</f>
        <v>328.44444444444446</v>
      </c>
      <c r="D25" s="18">
        <f t="shared" ref="D25:E25" si="4">AVERAGE(D16:D24)</f>
        <v>43.688888888888897</v>
      </c>
      <c r="E25" s="18">
        <f t="shared" si="4"/>
        <v>57.53706986227386</v>
      </c>
      <c r="F25" s="35"/>
      <c r="G25" s="18"/>
      <c r="H25" s="17">
        <f>AVERAGE(H16:H24)</f>
        <v>325.11111111111109</v>
      </c>
      <c r="I25" s="18">
        <f t="shared" ref="I25:J25" si="5">AVERAGE(I16:I24)</f>
        <v>46.588888888888889</v>
      </c>
      <c r="J25" s="18">
        <f t="shared" si="5"/>
        <v>60.732342178334335</v>
      </c>
    </row>
    <row r="26" spans="1:10" x14ac:dyDescent="0.25">
      <c r="A26" s="11" t="s">
        <v>7</v>
      </c>
      <c r="B26" s="11"/>
      <c r="C26" s="17">
        <f>STDEV(C16:C24)</f>
        <v>42.985785764340534</v>
      </c>
      <c r="D26" s="18">
        <f t="shared" ref="D26:J26" si="6">STDEV(D16:D24)</f>
        <v>5.4172051014439662</v>
      </c>
      <c r="E26" s="18">
        <f t="shared" si="6"/>
        <v>6.0134650254285784</v>
      </c>
      <c r="F26" s="35"/>
      <c r="G26" s="18"/>
      <c r="H26" s="17">
        <f>STDEV(H16:H24)</f>
        <v>57.450945258638775</v>
      </c>
      <c r="I26" s="18">
        <f t="shared" si="6"/>
        <v>11.681229006877274</v>
      </c>
      <c r="J26" s="18">
        <f t="shared" si="6"/>
        <v>13.935655792097997</v>
      </c>
    </row>
    <row r="27" spans="1:10" x14ac:dyDescent="0.25">
      <c r="A27" s="43" t="s">
        <v>3</v>
      </c>
      <c r="B27" s="46" t="s">
        <v>5</v>
      </c>
      <c r="C27" s="22">
        <v>314</v>
      </c>
      <c r="D27" s="22">
        <v>40.799999999999997</v>
      </c>
      <c r="E27" s="23">
        <v>57.953189249474931</v>
      </c>
      <c r="F27" s="32"/>
      <c r="G27" s="41" t="s">
        <v>8</v>
      </c>
      <c r="H27" s="15">
        <v>314</v>
      </c>
      <c r="I27" s="15">
        <v>45.5</v>
      </c>
      <c r="J27" s="16">
        <v>63.87412625825678</v>
      </c>
    </row>
    <row r="28" spans="1:10" x14ac:dyDescent="0.25">
      <c r="A28" s="43"/>
      <c r="B28" s="46"/>
      <c r="C28" s="22">
        <v>278</v>
      </c>
      <c r="D28" s="22">
        <v>39.6</v>
      </c>
      <c r="E28" s="23">
        <v>50.20953821957216</v>
      </c>
      <c r="F28" s="32"/>
      <c r="G28" s="41"/>
      <c r="H28" s="15">
        <v>284</v>
      </c>
      <c r="I28" s="15">
        <v>45.1</v>
      </c>
      <c r="J28" s="16">
        <v>57.628445015199702</v>
      </c>
    </row>
    <row r="29" spans="1:10" x14ac:dyDescent="0.25">
      <c r="A29" s="43"/>
      <c r="B29" s="46"/>
      <c r="C29" s="22">
        <v>360</v>
      </c>
      <c r="D29" s="22">
        <v>50.6</v>
      </c>
      <c r="E29" s="23">
        <v>69.631424992180214</v>
      </c>
      <c r="F29" s="32"/>
      <c r="G29" s="41"/>
      <c r="H29" s="15">
        <v>410</v>
      </c>
      <c r="I29" s="15">
        <v>60.9</v>
      </c>
      <c r="J29" s="16">
        <v>73.566440355060465</v>
      </c>
    </row>
    <row r="30" spans="1:10" x14ac:dyDescent="0.25">
      <c r="A30" s="43"/>
      <c r="B30" s="46"/>
      <c r="C30" s="22">
        <v>357</v>
      </c>
      <c r="D30" s="22">
        <v>48.4</v>
      </c>
      <c r="E30" s="23">
        <v>61.56663555785358</v>
      </c>
      <c r="F30" s="32"/>
      <c r="G30" s="41"/>
      <c r="H30" s="15">
        <v>385</v>
      </c>
      <c r="I30" s="15">
        <v>48.9</v>
      </c>
      <c r="J30" s="16">
        <v>64.306978945504554</v>
      </c>
    </row>
    <row r="31" spans="1:10" x14ac:dyDescent="0.25">
      <c r="A31" s="43"/>
      <c r="B31" s="46"/>
      <c r="C31" s="22">
        <v>355</v>
      </c>
      <c r="D31" s="22">
        <v>49.5</v>
      </c>
      <c r="E31" s="23">
        <v>72.358491398713113</v>
      </c>
      <c r="F31" s="32"/>
      <c r="G31" s="41"/>
      <c r="H31" s="15">
        <v>390</v>
      </c>
      <c r="I31" s="15">
        <v>59.3</v>
      </c>
      <c r="J31" s="16">
        <v>81.346243853651501</v>
      </c>
    </row>
    <row r="32" spans="1:10" x14ac:dyDescent="0.25">
      <c r="A32" s="43"/>
      <c r="B32" s="46"/>
      <c r="C32" s="22">
        <v>291</v>
      </c>
      <c r="D32" s="22">
        <v>42.3</v>
      </c>
      <c r="E32" s="23">
        <v>59.942349209412271</v>
      </c>
      <c r="F32" s="32"/>
      <c r="G32" s="41"/>
      <c r="H32" s="15">
        <v>304</v>
      </c>
      <c r="I32" s="15">
        <v>40.9</v>
      </c>
      <c r="J32" s="16">
        <v>56.861550113308915</v>
      </c>
    </row>
    <row r="33" spans="1:10" x14ac:dyDescent="0.25">
      <c r="A33" s="43"/>
      <c r="B33" s="46"/>
      <c r="C33" s="22">
        <v>441</v>
      </c>
      <c r="D33" s="22">
        <v>53.2</v>
      </c>
      <c r="E33" s="23">
        <v>67.244030248831152</v>
      </c>
      <c r="F33" s="32"/>
      <c r="G33" s="41"/>
      <c r="H33" s="15">
        <v>445</v>
      </c>
      <c r="I33" s="15">
        <v>53.9</v>
      </c>
      <c r="J33" s="16">
        <v>69.138906348208678</v>
      </c>
    </row>
    <row r="34" spans="1:10" x14ac:dyDescent="0.25">
      <c r="A34" s="43"/>
      <c r="B34" s="46"/>
      <c r="C34" s="22">
        <v>385</v>
      </c>
      <c r="D34" s="22">
        <v>71.8</v>
      </c>
      <c r="E34" s="23">
        <v>79.88746319078551</v>
      </c>
      <c r="F34" s="32"/>
      <c r="G34" s="41"/>
      <c r="H34" s="15">
        <v>379</v>
      </c>
      <c r="I34" s="15">
        <v>77.599999999999994</v>
      </c>
      <c r="J34" s="16">
        <v>82.962974070790324</v>
      </c>
    </row>
    <row r="35" spans="1:10" x14ac:dyDescent="0.25">
      <c r="A35" s="43"/>
      <c r="B35" s="46"/>
      <c r="C35" s="22">
        <v>278</v>
      </c>
      <c r="D35" s="22">
        <v>45.7</v>
      </c>
      <c r="E35" s="23">
        <v>61.663851013740249</v>
      </c>
      <c r="F35" s="32"/>
      <c r="G35" s="41"/>
      <c r="H35" s="15">
        <v>302</v>
      </c>
      <c r="I35" s="15">
        <v>54.74</v>
      </c>
      <c r="J35" s="16">
        <v>70.755049401682896</v>
      </c>
    </row>
    <row r="36" spans="1:10" x14ac:dyDescent="0.25">
      <c r="A36" s="43"/>
      <c r="B36" s="46"/>
      <c r="C36" s="22">
        <v>343</v>
      </c>
      <c r="D36" s="22">
        <v>44.1</v>
      </c>
      <c r="E36" s="23">
        <v>53.916395172761895</v>
      </c>
      <c r="F36" s="32"/>
      <c r="G36" s="41"/>
      <c r="H36" s="15">
        <v>373</v>
      </c>
      <c r="I36" s="15">
        <v>48.2</v>
      </c>
      <c r="J36" s="16">
        <v>59.870484890421039</v>
      </c>
    </row>
    <row r="37" spans="1:10" x14ac:dyDescent="0.25">
      <c r="A37" s="11" t="s">
        <v>6</v>
      </c>
      <c r="B37" s="11"/>
      <c r="C37" s="17">
        <f>AVERAGE(C27:C36)</f>
        <v>340.2</v>
      </c>
      <c r="D37" s="18">
        <f>AVERAGE(D27:D36)</f>
        <v>48.6</v>
      </c>
      <c r="E37" s="18">
        <f>AVERAGE(E27:E36)</f>
        <v>63.437336825332508</v>
      </c>
      <c r="F37" s="35"/>
      <c r="G37" s="18"/>
      <c r="H37" s="17">
        <f>AVERAGE(H27:H36)</f>
        <v>358.6</v>
      </c>
      <c r="I37" s="18">
        <f>AVERAGE(I27:I36)</f>
        <v>53.503999999999998</v>
      </c>
      <c r="J37" s="18">
        <f>AVERAGE(J27:J36)</f>
        <v>68.031119925208486</v>
      </c>
    </row>
    <row r="38" spans="1:10" x14ac:dyDescent="0.25">
      <c r="A38" s="11" t="s">
        <v>7</v>
      </c>
      <c r="B38" s="11"/>
      <c r="C38" s="17">
        <f>STDEV(C27:C36)</f>
        <v>51.546742541761816</v>
      </c>
      <c r="D38" s="18">
        <f>STDEV(D27:D36)</f>
        <v>9.2762540332231715</v>
      </c>
      <c r="E38" s="18">
        <f>STDEV(E27:E36)</f>
        <v>8.9294137765290955</v>
      </c>
      <c r="F38" s="35"/>
      <c r="G38" s="18"/>
      <c r="H38" s="17">
        <f>STDEV(H27:H36)</f>
        <v>53.905678942224746</v>
      </c>
      <c r="I38" s="18">
        <f>STDEV(I27:I36)</f>
        <v>10.611720145407375</v>
      </c>
      <c r="J38" s="18">
        <f>STDEV(J27:J36)</f>
        <v>9.2511877308848511</v>
      </c>
    </row>
  </sheetData>
  <mergeCells count="9">
    <mergeCell ref="G2:G13"/>
    <mergeCell ref="G16:G24"/>
    <mergeCell ref="G27:G36"/>
    <mergeCell ref="A2:A13"/>
    <mergeCell ref="A16:A24"/>
    <mergeCell ref="A27:A36"/>
    <mergeCell ref="B2:B13"/>
    <mergeCell ref="B16:B24"/>
    <mergeCell ref="B27:B36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MIP_PTHMAX</vt:lpstr>
      <vt:lpstr>Oxygen Consumption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Rehder Santos</dc:creator>
  <cp:lastModifiedBy>Patricia Rehder-Santos</cp:lastModifiedBy>
  <dcterms:created xsi:type="dcterms:W3CDTF">2021-04-15T21:18:40Z</dcterms:created>
  <dcterms:modified xsi:type="dcterms:W3CDTF">2024-10-30T05:07:27Z</dcterms:modified>
</cp:coreProperties>
</file>