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Stephanie\Apoio técnico\Repositório\Patricia\"/>
    </mc:Choice>
  </mc:AlternateContent>
  <xr:revisionPtr revIDLastSave="0" documentId="10_ncr:8100000_{A57C9586-E336-418B-8B54-2C15D28AD834}" xr6:coauthVersionLast="34" xr6:coauthVersionMax="47" xr10:uidLastSave="{00000000-0000-0000-0000-000000000000}"/>
  <bookViews>
    <workbookView xWindow="0" yWindow="0" windowWidth="20490" windowHeight="6945" xr2:uid="{4DF45A2D-F0D4-4F19-9F1E-1CEAD6608ACE}"/>
  </bookViews>
  <sheets>
    <sheet name="Geral_Cinéticaoff" sheetId="1" r:id="rId1"/>
    <sheet name="Medicamentos" sheetId="2" r:id="rId2"/>
    <sheet name="Legenda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69" i="1" l="1"/>
  <c r="P69" i="1"/>
  <c r="Q69" i="1" s="1"/>
  <c r="V66" i="1"/>
  <c r="P66" i="1"/>
  <c r="Q66" i="1" s="1"/>
  <c r="V65" i="1"/>
  <c r="Q65" i="1"/>
  <c r="P65" i="1"/>
  <c r="P64" i="1"/>
  <c r="Q64" i="1" s="1"/>
  <c r="V63" i="1"/>
  <c r="P63" i="1"/>
  <c r="Q63" i="1" s="1"/>
  <c r="V62" i="1"/>
  <c r="Q62" i="1"/>
  <c r="P62" i="1"/>
  <c r="V61" i="1"/>
  <c r="P61" i="1"/>
  <c r="Q61" i="1" s="1"/>
  <c r="V60" i="1"/>
  <c r="P60" i="1"/>
  <c r="Q60" i="1" s="1"/>
  <c r="V59" i="1"/>
  <c r="P59" i="1"/>
  <c r="Q59" i="1" s="1"/>
  <c r="V56" i="1"/>
  <c r="P56" i="1"/>
  <c r="Q56" i="1" s="1"/>
  <c r="V55" i="1"/>
  <c r="P55" i="1"/>
  <c r="Q55" i="1" s="1"/>
  <c r="V51" i="1"/>
  <c r="P51" i="1"/>
  <c r="Q51" i="1" s="1"/>
  <c r="V50" i="1"/>
  <c r="P50" i="1"/>
  <c r="Q50" i="1" s="1"/>
  <c r="V49" i="1"/>
  <c r="Q49" i="1"/>
  <c r="P49" i="1"/>
  <c r="V48" i="1"/>
  <c r="P48" i="1"/>
  <c r="Q48" i="1" s="1"/>
  <c r="V47" i="1"/>
  <c r="P47" i="1"/>
  <c r="Q47" i="1" s="1"/>
  <c r="V46" i="1"/>
  <c r="P46" i="1"/>
  <c r="Q46" i="1" s="1"/>
  <c r="V43" i="1"/>
  <c r="P43" i="1"/>
  <c r="Q43" i="1" s="1"/>
  <c r="V42" i="1"/>
  <c r="P42" i="1"/>
  <c r="Q42" i="1" s="1"/>
  <c r="V41" i="1"/>
  <c r="P41" i="1"/>
  <c r="Q41" i="1" s="1"/>
  <c r="V40" i="1"/>
  <c r="P40" i="1"/>
  <c r="Q40" i="1" s="1"/>
  <c r="V39" i="1"/>
  <c r="Q39" i="1"/>
  <c r="P39" i="1"/>
  <c r="V38" i="1"/>
  <c r="P38" i="1"/>
  <c r="Q38" i="1" s="1"/>
  <c r="V37" i="1"/>
  <c r="P37" i="1"/>
  <c r="Q37" i="1" s="1"/>
  <c r="V36" i="1"/>
  <c r="P36" i="1"/>
  <c r="Q36" i="1" s="1"/>
  <c r="V35" i="1"/>
  <c r="P35" i="1"/>
  <c r="Q35" i="1" s="1"/>
  <c r="V34" i="1"/>
  <c r="P34" i="1"/>
  <c r="Q34" i="1" s="1"/>
  <c r="BN31" i="1"/>
  <c r="V31" i="1"/>
  <c r="P31" i="1"/>
  <c r="Q31" i="1" s="1"/>
  <c r="V30" i="1"/>
  <c r="Q30" i="1"/>
  <c r="V29" i="1"/>
  <c r="Q29" i="1"/>
  <c r="V28" i="1"/>
  <c r="Q28" i="1"/>
  <c r="V27" i="1"/>
  <c r="Q27" i="1"/>
  <c r="V26" i="1"/>
  <c r="Q26" i="1"/>
  <c r="V25" i="1"/>
  <c r="Q25" i="1"/>
  <c r="V24" i="1"/>
  <c r="Q24" i="1"/>
  <c r="V23" i="1"/>
  <c r="Q23" i="1"/>
  <c r="V22" i="1"/>
  <c r="Q22" i="1"/>
  <c r="V21" i="1"/>
  <c r="Q21" i="1"/>
  <c r="V20" i="1"/>
  <c r="Q20" i="1"/>
  <c r="V19" i="1"/>
  <c r="Q19" i="1"/>
  <c r="V18" i="1"/>
  <c r="Q18" i="1"/>
  <c r="V17" i="1"/>
  <c r="Q17" i="1"/>
  <c r="V16" i="1"/>
  <c r="Q16" i="1"/>
  <c r="V15" i="1"/>
  <c r="Q15" i="1"/>
  <c r="V14" i="1"/>
  <c r="Q14" i="1"/>
  <c r="V13" i="1"/>
  <c r="Q13" i="1"/>
  <c r="V12" i="1"/>
  <c r="Q12" i="1"/>
  <c r="V11" i="1"/>
  <c r="Q11" i="1"/>
  <c r="V10" i="1"/>
  <c r="Q10" i="1"/>
  <c r="V9" i="1"/>
  <c r="Q9" i="1"/>
  <c r="V8" i="1"/>
  <c r="Q8" i="1"/>
  <c r="BN7" i="1"/>
  <c r="V7" i="1"/>
  <c r="P7" i="1"/>
  <c r="Q7" i="1" s="1"/>
  <c r="BN6" i="1"/>
  <c r="V6" i="1"/>
  <c r="P6" i="1"/>
  <c r="Q6" i="1" s="1"/>
  <c r="BN5" i="1"/>
  <c r="V5" i="1"/>
  <c r="P5" i="1"/>
  <c r="Q5" i="1" s="1"/>
  <c r="BN4" i="1"/>
  <c r="V4" i="1"/>
  <c r="P4" i="1"/>
  <c r="Q4" i="1" s="1"/>
  <c r="BN3" i="1"/>
  <c r="V3" i="1"/>
  <c r="P3" i="1"/>
  <c r="Q3" i="1" s="1"/>
</calcChain>
</file>

<file path=xl/sharedStrings.xml><?xml version="1.0" encoding="utf-8"?>
<sst xmlns="http://schemas.openxmlformats.org/spreadsheetml/2006/main" count="386" uniqueCount="149">
  <si>
    <t>CARACTERIZAÇÃO</t>
  </si>
  <si>
    <t>TC6</t>
  </si>
  <si>
    <t>FC</t>
  </si>
  <si>
    <t>PAS/PAD</t>
  </si>
  <si>
    <t>SAURAÇÃO</t>
  </si>
  <si>
    <t>DISPNEIA</t>
  </si>
  <si>
    <t>FADIGA</t>
  </si>
  <si>
    <t>PAUSAS TC6</t>
  </si>
  <si>
    <t>CINÉTICA</t>
  </si>
  <si>
    <t>Voluntário</t>
  </si>
  <si>
    <t>Sexo</t>
  </si>
  <si>
    <t>Idade</t>
  </si>
  <si>
    <t>Peso</t>
  </si>
  <si>
    <t>Altura</t>
  </si>
  <si>
    <t>IMC</t>
  </si>
  <si>
    <t>VEF1</t>
  </si>
  <si>
    <t>VEF1%</t>
  </si>
  <si>
    <t>CVF</t>
  </si>
  <si>
    <t>CVF%</t>
  </si>
  <si>
    <t>VEF1/CVF</t>
  </si>
  <si>
    <t>GOLD</t>
  </si>
  <si>
    <t>DNM_Dominante</t>
  </si>
  <si>
    <t>DP</t>
  </si>
  <si>
    <t>DPrevista</t>
  </si>
  <si>
    <t>%Previsto</t>
  </si>
  <si>
    <t>CAT</t>
  </si>
  <si>
    <t>DASI</t>
  </si>
  <si>
    <t>FC máxima</t>
  </si>
  <si>
    <t>FC submáxima</t>
  </si>
  <si>
    <t>% atingida</t>
  </si>
  <si>
    <t>Repouso Sentado</t>
  </si>
  <si>
    <t>Repouso em pé</t>
  </si>
  <si>
    <t>Pico</t>
  </si>
  <si>
    <t>1º minuto</t>
  </si>
  <si>
    <t>3º minuto</t>
  </si>
  <si>
    <t>6º minuto</t>
  </si>
  <si>
    <t>PAS</t>
  </si>
  <si>
    <t>PAD</t>
  </si>
  <si>
    <t>Número de pausas</t>
  </si>
  <si>
    <t>Duração (min)</t>
  </si>
  <si>
    <t>A0</t>
  </si>
  <si>
    <t>A1</t>
  </si>
  <si>
    <t>TD</t>
  </si>
  <si>
    <t>TAU</t>
  </si>
  <si>
    <t>TMR</t>
  </si>
  <si>
    <t>NA</t>
  </si>
  <si>
    <t>Excluídos - Pausa durante TC6</t>
  </si>
  <si>
    <t>Excluídos - FC &lt;60% Fcmáx</t>
  </si>
  <si>
    <t>Excluídos - TC6 (característica incremental)</t>
  </si>
  <si>
    <t>Excluídos - má qualidade do sinal</t>
  </si>
  <si>
    <r>
      <t>Oferta de O</t>
    </r>
    <r>
      <rPr>
        <b/>
        <vertAlign val="subscript"/>
        <sz val="10"/>
        <color rgb="FFFF0000"/>
        <rFont val="Calibri"/>
        <family val="2"/>
        <scheme val="minor"/>
      </rPr>
      <t>2</t>
    </r>
  </si>
  <si>
    <t>Medicamentos</t>
  </si>
  <si>
    <t>SABA</t>
  </si>
  <si>
    <t>LABA</t>
  </si>
  <si>
    <t>LAMA</t>
  </si>
  <si>
    <t>CI</t>
  </si>
  <si>
    <t>IECA</t>
  </si>
  <si>
    <t>BBLQ</t>
  </si>
  <si>
    <t>Outros</t>
  </si>
  <si>
    <t>GJP_DPOC</t>
  </si>
  <si>
    <t>JER_DPOC</t>
  </si>
  <si>
    <t>JUC_DPOC</t>
  </si>
  <si>
    <t>LRBS_DPOC</t>
  </si>
  <si>
    <t>TSF_DPOC</t>
  </si>
  <si>
    <t>ARV_DPOC</t>
  </si>
  <si>
    <t>AR_DPOC</t>
  </si>
  <si>
    <t>BA_DPOC</t>
  </si>
  <si>
    <t>CHJS_DPOC</t>
  </si>
  <si>
    <t>FLM_DPOC</t>
  </si>
  <si>
    <t>GR_DPOC</t>
  </si>
  <si>
    <t>GiR_DPOC</t>
  </si>
  <si>
    <t>JAEA_DPOC</t>
  </si>
  <si>
    <t>JM_DPOC</t>
  </si>
  <si>
    <t>MLOC_DPOC</t>
  </si>
  <si>
    <t>NTR_DPOC</t>
  </si>
  <si>
    <t>SPG_DPOC</t>
  </si>
  <si>
    <t>TJS_DPOC</t>
  </si>
  <si>
    <t>WL_DPOC</t>
  </si>
  <si>
    <t>WGF_DPOC</t>
  </si>
  <si>
    <t>AIO_DPOC</t>
  </si>
  <si>
    <t>IB_DPOC</t>
  </si>
  <si>
    <t>JCM_DPOC</t>
  </si>
  <si>
    <t>JDS_DPOC</t>
  </si>
  <si>
    <t>LMPF_DPOC</t>
  </si>
  <si>
    <t>MVC_DPOC</t>
  </si>
  <si>
    <t>PRG_DPOC</t>
  </si>
  <si>
    <t>SC_DPOC</t>
  </si>
  <si>
    <t>WGA_DPOC</t>
  </si>
  <si>
    <t>Excluídos</t>
  </si>
  <si>
    <t>LEGENDA</t>
  </si>
  <si>
    <t>Índice de massa corpórea</t>
  </si>
  <si>
    <t>Volume expirado no primeiro segundo</t>
  </si>
  <si>
    <t>%VEF1</t>
  </si>
  <si>
    <t>% volume espirado no primeiro segundo</t>
  </si>
  <si>
    <t>Capacidade vital forçada</t>
  </si>
  <si>
    <t>%CVF</t>
  </si>
  <si>
    <t>% capacidade vital forçada</t>
  </si>
  <si>
    <t>Razão entre o volume expirado forçado no primeiro segundo e a capacidade vital forçada</t>
  </si>
  <si>
    <t>Iniciativa Global para Doença Pulmonar Obstrutiva Crônica</t>
  </si>
  <si>
    <t>DNM</t>
  </si>
  <si>
    <t>Dinamometria</t>
  </si>
  <si>
    <t>Distância Percorrida</t>
  </si>
  <si>
    <t>Dprevista</t>
  </si>
  <si>
    <t>Distância Prevista</t>
  </si>
  <si>
    <t>COPD Assessment Test</t>
  </si>
  <si>
    <t>Duke Activity Status Index</t>
  </si>
  <si>
    <t>Frequência Cardíaca</t>
  </si>
  <si>
    <t>Pressão Arterial Sistólica</t>
  </si>
  <si>
    <t>Pressão Arterial Diastólica</t>
  </si>
  <si>
    <t>Frequência Cardíaca basal</t>
  </si>
  <si>
    <t>Amplitude da Frequência Cardíaca</t>
  </si>
  <si>
    <t>Time Delay - tempo de atraso</t>
  </si>
  <si>
    <t>Constante de tempo</t>
  </si>
  <si>
    <t>Mean Response Time -  tempo médio de resposta</t>
  </si>
  <si>
    <t>beta-2-agonista de curta duração</t>
  </si>
  <si>
    <t>beta- 2- agonista de longa duração</t>
  </si>
  <si>
    <t>anticolinérgico de longa duração</t>
  </si>
  <si>
    <t>corticóide inalatório</t>
  </si>
  <si>
    <t>inibidor da enzima conversora de angiotensina</t>
  </si>
  <si>
    <t>betabloqueador</t>
  </si>
  <si>
    <t>JÁ</t>
  </si>
  <si>
    <t>MAMA</t>
  </si>
  <si>
    <t>MLC</t>
  </si>
  <si>
    <t>AML</t>
  </si>
  <si>
    <t>ODS</t>
  </si>
  <si>
    <t>AB</t>
  </si>
  <si>
    <t>ANS</t>
  </si>
  <si>
    <t>LAC</t>
  </si>
  <si>
    <t>NDP</t>
  </si>
  <si>
    <t>CC</t>
  </si>
  <si>
    <t>VaC</t>
  </si>
  <si>
    <t>ViC</t>
  </si>
  <si>
    <t>STN</t>
  </si>
  <si>
    <t>OT</t>
  </si>
  <si>
    <t>JBA</t>
  </si>
  <si>
    <t>VN</t>
  </si>
  <si>
    <t>WAG</t>
  </si>
  <si>
    <t>ED</t>
  </si>
  <si>
    <t>SR</t>
  </si>
  <si>
    <t>JD</t>
  </si>
  <si>
    <t>JB</t>
  </si>
  <si>
    <t>JM</t>
  </si>
  <si>
    <t>MAP</t>
  </si>
  <si>
    <t>NAN</t>
  </si>
  <si>
    <t>MR</t>
  </si>
  <si>
    <t>EB</t>
  </si>
  <si>
    <t>DG</t>
  </si>
  <si>
    <t>ATN</t>
  </si>
  <si>
    <t>VAN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</si>
</sst>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vertAlign val="subscript"/>
      <sz val="10"/>
      <color rgb="FFFF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8" borderId="0" xfId="0" applyFont="1" applyFill="1" applyAlignment="1">
      <alignment horizontal="center"/>
    </xf>
    <xf numFmtId="0" fontId="1" fillId="10" borderId="3" xfId="0" applyFont="1" applyFill="1" applyBorder="1"/>
    <xf numFmtId="0" fontId="1" fillId="11" borderId="4" xfId="0" applyFont="1" applyFill="1" applyBorder="1" applyAlignment="1">
      <alignment horizontal="center"/>
    </xf>
    <xf numFmtId="0" fontId="1" fillId="12" borderId="4" xfId="0" applyFont="1" applyFill="1" applyBorder="1" applyAlignment="1">
      <alignment horizontal="center"/>
    </xf>
    <xf numFmtId="0" fontId="1" fillId="8" borderId="4" xfId="0" applyFont="1" applyFill="1" applyBorder="1" applyAlignment="1">
      <alignment horizontal="center"/>
    </xf>
    <xf numFmtId="0" fontId="1" fillId="13" borderId="4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1" fillId="5" borderId="10" xfId="0" applyFont="1" applyFill="1" applyBorder="1" applyAlignment="1">
      <alignment horizontal="center"/>
    </xf>
    <xf numFmtId="0" fontId="2" fillId="6" borderId="5" xfId="0" applyFont="1" applyFill="1" applyBorder="1" applyAlignment="1">
      <alignment horizontal="center"/>
    </xf>
    <xf numFmtId="0" fontId="2" fillId="6" borderId="6" xfId="0" applyFont="1" applyFill="1" applyBorder="1" applyAlignment="1">
      <alignment horizontal="center"/>
    </xf>
    <xf numFmtId="0" fontId="2" fillId="6" borderId="7" xfId="0" applyFont="1" applyFill="1" applyBorder="1" applyAlignment="1">
      <alignment horizontal="center"/>
    </xf>
    <xf numFmtId="0" fontId="2" fillId="7" borderId="5" xfId="0" applyFont="1" applyFill="1" applyBorder="1" applyAlignment="1">
      <alignment horizontal="center"/>
    </xf>
    <xf numFmtId="0" fontId="2" fillId="7" borderId="6" xfId="0" applyFont="1" applyFill="1" applyBorder="1" applyAlignment="1">
      <alignment horizontal="center"/>
    </xf>
    <xf numFmtId="0" fontId="2" fillId="7" borderId="7" xfId="0" applyFont="1" applyFill="1" applyBorder="1" applyAlignment="1">
      <alignment horizontal="center"/>
    </xf>
    <xf numFmtId="0" fontId="2" fillId="8" borderId="8" xfId="0" applyFont="1" applyFill="1" applyBorder="1" applyAlignment="1">
      <alignment horizontal="center"/>
    </xf>
    <xf numFmtId="0" fontId="2" fillId="8" borderId="9" xfId="0" applyFont="1" applyFill="1" applyBorder="1" applyAlignment="1">
      <alignment horizontal="center"/>
    </xf>
    <xf numFmtId="0" fontId="2" fillId="8" borderId="10" xfId="0" applyFont="1" applyFill="1" applyBorder="1" applyAlignment="1">
      <alignment horizontal="center"/>
    </xf>
    <xf numFmtId="0" fontId="1" fillId="9" borderId="8" xfId="0" applyFont="1" applyFill="1" applyBorder="1" applyAlignment="1">
      <alignment horizontal="center"/>
    </xf>
    <xf numFmtId="0" fontId="1" fillId="9" borderId="9" xfId="0" applyFont="1" applyFill="1" applyBorder="1" applyAlignment="1">
      <alignment horizontal="center"/>
    </xf>
    <xf numFmtId="0" fontId="1" fillId="9" borderId="10" xfId="0" applyFont="1" applyFill="1" applyBorder="1" applyAlignment="1">
      <alignment horizontal="center"/>
    </xf>
    <xf numFmtId="0" fontId="2" fillId="0" borderId="0" xfId="0" applyFont="1"/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1" fontId="3" fillId="0" borderId="6" xfId="0" applyNumberFormat="1" applyFont="1" applyBorder="1" applyAlignment="1">
      <alignment horizontal="center"/>
    </xf>
    <xf numFmtId="2" fontId="3" fillId="0" borderId="6" xfId="0" applyNumberFormat="1" applyFont="1" applyBorder="1" applyAlignment="1">
      <alignment horizontal="center"/>
    </xf>
    <xf numFmtId="1" fontId="2" fillId="0" borderId="6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/>
    </xf>
    <xf numFmtId="164" fontId="2" fillId="0" borderId="6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2" fontId="2" fillId="0" borderId="7" xfId="0" applyNumberFormat="1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0" xfId="0" applyFont="1" applyAlignment="1">
      <alignment horizontal="center"/>
    </xf>
    <xf numFmtId="1" fontId="3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2" fontId="2" fillId="0" borderId="11" xfId="0" applyNumberFormat="1" applyFont="1" applyBorder="1" applyAlignment="1">
      <alignment horizontal="center"/>
    </xf>
    <xf numFmtId="2" fontId="2" fillId="0" borderId="0" xfId="0" applyNumberFormat="1" applyFont="1" applyAlignment="1">
      <alignment horizontal="center"/>
    </xf>
    <xf numFmtId="2" fontId="2" fillId="0" borderId="12" xfId="0" applyNumberFormat="1" applyFont="1" applyBorder="1" applyAlignment="1">
      <alignment horizontal="center"/>
    </xf>
    <xf numFmtId="164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1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1" fontId="2" fillId="0" borderId="2" xfId="0" applyNumberFormat="1" applyFont="1" applyBorder="1" applyAlignment="1">
      <alignment horizontal="center"/>
    </xf>
    <xf numFmtId="2" fontId="2" fillId="0" borderId="2" xfId="0" applyNumberFormat="1" applyFont="1" applyBorder="1" applyAlignment="1">
      <alignment horizontal="center"/>
    </xf>
    <xf numFmtId="1" fontId="2" fillId="0" borderId="2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2" fontId="2" fillId="0" borderId="13" xfId="0" applyNumberFormat="1" applyFont="1" applyBorder="1" applyAlignment="1">
      <alignment horizontal="center"/>
    </xf>
    <xf numFmtId="2" fontId="2" fillId="0" borderId="14" xfId="0" applyNumberFormat="1" applyFont="1" applyBorder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2" fillId="5" borderId="5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11" xfId="0" applyFont="1" applyBorder="1" applyAlignment="1">
      <alignment horizontal="left"/>
    </xf>
    <xf numFmtId="0" fontId="2" fillId="0" borderId="12" xfId="0" applyFont="1" applyBorder="1" applyAlignment="1">
      <alignment horizontal="center" vertical="center"/>
    </xf>
    <xf numFmtId="0" fontId="2" fillId="0" borderId="11" xfId="0" applyFont="1" applyBorder="1"/>
    <xf numFmtId="0" fontId="3" fillId="0" borderId="13" xfId="0" applyFont="1" applyBorder="1" applyAlignment="1">
      <alignment horizontal="left"/>
    </xf>
    <xf numFmtId="0" fontId="2" fillId="0" borderId="2" xfId="0" applyFont="1" applyBorder="1" applyAlignment="1">
      <alignment horizontal="center" vertical="center"/>
    </xf>
    <xf numFmtId="0" fontId="4" fillId="0" borderId="8" xfId="0" applyFont="1" applyBorder="1"/>
    <xf numFmtId="0" fontId="2" fillId="5" borderId="8" xfId="0" applyFont="1" applyFill="1" applyBorder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5" borderId="10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1" fillId="7" borderId="2" xfId="0" applyFont="1" applyFill="1" applyBorder="1" applyAlignment="1">
      <alignment horizontal="center"/>
    </xf>
    <xf numFmtId="0" fontId="1" fillId="8" borderId="2" xfId="0" applyFont="1" applyFill="1" applyBorder="1" applyAlignment="1">
      <alignment horizontal="center"/>
    </xf>
    <xf numFmtId="0" fontId="1" fillId="9" borderId="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5" borderId="0" xfId="0" applyFont="1" applyFill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11" borderId="8" xfId="0" applyFont="1" applyFill="1" applyBorder="1" applyAlignment="1">
      <alignment horizontal="center"/>
    </xf>
    <xf numFmtId="0" fontId="1" fillId="11" borderId="9" xfId="0" applyFont="1" applyFill="1" applyBorder="1" applyAlignment="1">
      <alignment horizontal="center"/>
    </xf>
    <xf numFmtId="0" fontId="1" fillId="11" borderId="1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0DFCE-AC0D-43B1-A525-D0DCDC695D2D}">
  <dimension ref="A1:BN69"/>
  <sheetViews>
    <sheetView tabSelected="1" workbookViewId="0">
      <selection activeCell="B7" sqref="B7"/>
    </sheetView>
  </sheetViews>
  <sheetFormatPr defaultRowHeight="12.75" x14ac:dyDescent="0.2"/>
  <cols>
    <col min="1" max="1" width="3.85546875" style="1" customWidth="1"/>
    <col min="2" max="2" width="32.85546875" style="30" customWidth="1"/>
    <col min="3" max="3" width="4.7109375" style="49" bestFit="1" customWidth="1"/>
    <col min="4" max="8" width="5.5703125" style="49" customWidth="1"/>
    <col min="9" max="9" width="8.42578125" style="49" bestFit="1" customWidth="1"/>
    <col min="10" max="10" width="5.5703125" style="49" customWidth="1"/>
    <col min="11" max="11" width="7" style="49" bestFit="1" customWidth="1"/>
    <col min="12" max="12" width="11.140625" style="49" bestFit="1" customWidth="1"/>
    <col min="13" max="13" width="11.140625" style="49" customWidth="1"/>
    <col min="14" max="14" width="17.85546875" style="49" bestFit="1" customWidth="1"/>
    <col min="15" max="15" width="5.5703125" style="49" customWidth="1"/>
    <col min="16" max="16" width="10.140625" style="49" bestFit="1" customWidth="1"/>
    <col min="17" max="17" width="11" style="49" bestFit="1" customWidth="1"/>
    <col min="18" max="19" width="11" style="49" customWidth="1"/>
    <col min="20" max="20" width="12" style="49" customWidth="1"/>
    <col min="21" max="21" width="15" style="49" customWidth="1"/>
    <col min="22" max="22" width="12" style="49" customWidth="1"/>
    <col min="23" max="23" width="15.7109375" style="49" bestFit="1" customWidth="1"/>
    <col min="24" max="24" width="14.140625" style="49" bestFit="1" customWidth="1"/>
    <col min="25" max="28" width="9.140625" style="49"/>
    <col min="29" max="30" width="15.7109375" style="49" bestFit="1" customWidth="1"/>
    <col min="31" max="32" width="14.140625" style="49" bestFit="1" customWidth="1"/>
    <col min="33" max="40" width="9.140625" style="49"/>
    <col min="41" max="41" width="15.7109375" style="49" bestFit="1" customWidth="1"/>
    <col min="42" max="42" width="14.140625" style="49" bestFit="1" customWidth="1"/>
    <col min="43" max="46" width="9.140625" style="49"/>
    <col min="47" max="47" width="15.7109375" style="49" bestFit="1" customWidth="1"/>
    <col min="48" max="48" width="14.140625" style="49" bestFit="1" customWidth="1"/>
    <col min="49" max="52" width="9.140625" style="49"/>
    <col min="53" max="53" width="15.7109375" style="49" bestFit="1" customWidth="1"/>
    <col min="54" max="54" width="14.140625" style="49" bestFit="1" customWidth="1"/>
    <col min="55" max="58" width="9.140625" style="49"/>
    <col min="59" max="59" width="15.7109375" style="49" bestFit="1" customWidth="1"/>
    <col min="60" max="60" width="12.28515625" style="49" bestFit="1" customWidth="1"/>
    <col min="61" max="61" width="3" style="49" customWidth="1"/>
    <col min="62" max="66" width="9.140625" style="49"/>
    <col min="67" max="16384" width="9.140625" style="30"/>
  </cols>
  <sheetData>
    <row r="1" spans="1:66" s="2" customFormat="1" ht="13.5" thickBot="1" x14ac:dyDescent="0.25">
      <c r="A1" s="1"/>
      <c r="C1" s="93" t="s">
        <v>0</v>
      </c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4" t="s">
        <v>1</v>
      </c>
      <c r="U1" s="94"/>
      <c r="V1" s="94"/>
      <c r="W1" s="95" t="s">
        <v>2</v>
      </c>
      <c r="X1" s="95"/>
      <c r="Y1" s="95"/>
      <c r="Z1" s="95"/>
      <c r="AA1" s="95"/>
      <c r="AB1" s="95"/>
      <c r="AC1" s="96" t="s">
        <v>3</v>
      </c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7" t="s">
        <v>4</v>
      </c>
      <c r="AP1" s="97"/>
      <c r="AQ1" s="97"/>
      <c r="AR1" s="97"/>
      <c r="AS1" s="97"/>
      <c r="AT1" s="97"/>
      <c r="AU1" s="90" t="s">
        <v>5</v>
      </c>
      <c r="AV1" s="90"/>
      <c r="AW1" s="90"/>
      <c r="AX1" s="90"/>
      <c r="AY1" s="90"/>
      <c r="AZ1" s="90"/>
      <c r="BA1" s="90" t="s">
        <v>6</v>
      </c>
      <c r="BB1" s="90"/>
      <c r="BC1" s="90"/>
      <c r="BD1" s="90"/>
      <c r="BE1" s="90"/>
      <c r="BF1" s="90"/>
      <c r="BG1" s="91" t="s">
        <v>7</v>
      </c>
      <c r="BH1" s="91"/>
      <c r="BI1" s="3"/>
      <c r="BJ1" s="92" t="s">
        <v>8</v>
      </c>
      <c r="BK1" s="92"/>
      <c r="BL1" s="92"/>
      <c r="BM1" s="92"/>
      <c r="BN1" s="92"/>
    </row>
    <row r="2" spans="1:66" ht="13.5" thickBot="1" x14ac:dyDescent="0.25">
      <c r="B2" s="4" t="s">
        <v>9</v>
      </c>
      <c r="C2" s="5" t="s">
        <v>10</v>
      </c>
      <c r="D2" s="5" t="s">
        <v>11</v>
      </c>
      <c r="E2" s="5" t="s">
        <v>12</v>
      </c>
      <c r="F2" s="5" t="s">
        <v>13</v>
      </c>
      <c r="G2" s="5" t="s">
        <v>14</v>
      </c>
      <c r="H2" s="6" t="s">
        <v>15</v>
      </c>
      <c r="I2" s="6" t="s">
        <v>16</v>
      </c>
      <c r="J2" s="6" t="s">
        <v>17</v>
      </c>
      <c r="K2" s="6" t="s">
        <v>18</v>
      </c>
      <c r="L2" s="6" t="s">
        <v>19</v>
      </c>
      <c r="M2" s="6" t="s">
        <v>20</v>
      </c>
      <c r="N2" s="7" t="s">
        <v>21</v>
      </c>
      <c r="O2" s="7" t="s">
        <v>22</v>
      </c>
      <c r="P2" s="7" t="s">
        <v>23</v>
      </c>
      <c r="Q2" s="8" t="s">
        <v>24</v>
      </c>
      <c r="R2" s="7" t="s">
        <v>25</v>
      </c>
      <c r="S2" s="7" t="s">
        <v>26</v>
      </c>
      <c r="T2" s="9" t="s">
        <v>27</v>
      </c>
      <c r="U2" s="10" t="s">
        <v>28</v>
      </c>
      <c r="V2" s="11" t="s">
        <v>29</v>
      </c>
      <c r="W2" s="12" t="s">
        <v>30</v>
      </c>
      <c r="X2" s="13" t="s">
        <v>31</v>
      </c>
      <c r="Y2" s="13" t="s">
        <v>32</v>
      </c>
      <c r="Z2" s="13" t="s">
        <v>33</v>
      </c>
      <c r="AA2" s="13" t="s">
        <v>34</v>
      </c>
      <c r="AB2" s="14" t="s">
        <v>35</v>
      </c>
      <c r="AC2" s="15" t="s">
        <v>36</v>
      </c>
      <c r="AD2" s="16" t="s">
        <v>37</v>
      </c>
      <c r="AE2" s="16" t="s">
        <v>36</v>
      </c>
      <c r="AF2" s="16" t="s">
        <v>37</v>
      </c>
      <c r="AG2" s="16" t="s">
        <v>36</v>
      </c>
      <c r="AH2" s="16" t="s">
        <v>37</v>
      </c>
      <c r="AI2" s="16" t="s">
        <v>36</v>
      </c>
      <c r="AJ2" s="16" t="s">
        <v>37</v>
      </c>
      <c r="AK2" s="16" t="s">
        <v>36</v>
      </c>
      <c r="AL2" s="16" t="s">
        <v>37</v>
      </c>
      <c r="AM2" s="16" t="s">
        <v>36</v>
      </c>
      <c r="AN2" s="17" t="s">
        <v>37</v>
      </c>
      <c r="AO2" s="18" t="s">
        <v>30</v>
      </c>
      <c r="AP2" s="19" t="s">
        <v>31</v>
      </c>
      <c r="AQ2" s="19" t="s">
        <v>32</v>
      </c>
      <c r="AR2" s="19" t="s">
        <v>33</v>
      </c>
      <c r="AS2" s="19" t="s">
        <v>34</v>
      </c>
      <c r="AT2" s="20" t="s">
        <v>35</v>
      </c>
      <c r="AU2" s="21" t="s">
        <v>30</v>
      </c>
      <c r="AV2" s="22" t="s">
        <v>31</v>
      </c>
      <c r="AW2" s="22" t="s">
        <v>32</v>
      </c>
      <c r="AX2" s="22" t="s">
        <v>33</v>
      </c>
      <c r="AY2" s="22" t="s">
        <v>34</v>
      </c>
      <c r="AZ2" s="23" t="s">
        <v>35</v>
      </c>
      <c r="BA2" s="21" t="s">
        <v>30</v>
      </c>
      <c r="BB2" s="22" t="s">
        <v>31</v>
      </c>
      <c r="BC2" s="22" t="s">
        <v>32</v>
      </c>
      <c r="BD2" s="22" t="s">
        <v>33</v>
      </c>
      <c r="BE2" s="22" t="s">
        <v>34</v>
      </c>
      <c r="BF2" s="23" t="s">
        <v>35</v>
      </c>
      <c r="BG2" s="24" t="s">
        <v>38</v>
      </c>
      <c r="BH2" s="25" t="s">
        <v>39</v>
      </c>
      <c r="BI2" s="26"/>
      <c r="BJ2" s="27" t="s">
        <v>40</v>
      </c>
      <c r="BK2" s="28" t="s">
        <v>41</v>
      </c>
      <c r="BL2" s="28" t="s">
        <v>42</v>
      </c>
      <c r="BM2" s="28" t="s">
        <v>43</v>
      </c>
      <c r="BN2" s="29" t="s">
        <v>44</v>
      </c>
    </row>
    <row r="3" spans="1:66" x14ac:dyDescent="0.2">
      <c r="A3" s="1">
        <v>1</v>
      </c>
      <c r="B3" s="79" t="s">
        <v>59</v>
      </c>
      <c r="C3" s="31">
        <v>0</v>
      </c>
      <c r="D3" s="32">
        <v>59</v>
      </c>
      <c r="E3" s="32">
        <v>77.400000000000006</v>
      </c>
      <c r="F3" s="33">
        <v>180</v>
      </c>
      <c r="G3" s="32">
        <v>23.9</v>
      </c>
      <c r="H3" s="34">
        <v>3.19</v>
      </c>
      <c r="I3" s="35">
        <v>88</v>
      </c>
      <c r="J3" s="34">
        <v>4.57</v>
      </c>
      <c r="K3" s="35">
        <v>99.7</v>
      </c>
      <c r="L3" s="34">
        <v>0.69</v>
      </c>
      <c r="M3" s="33">
        <v>1</v>
      </c>
      <c r="N3" s="35">
        <v>33.333333333333336</v>
      </c>
      <c r="O3" s="36">
        <v>564</v>
      </c>
      <c r="P3" s="33">
        <f>622.461 - (1.846*D3) + (61.503*C3)</f>
        <v>513.54700000000003</v>
      </c>
      <c r="Q3" s="33">
        <f t="shared" ref="Q3:Q66" si="0">O3*100/P3</f>
        <v>109.82441723931791</v>
      </c>
      <c r="R3" s="37">
        <v>3</v>
      </c>
      <c r="S3" s="38">
        <v>34.619999999999997</v>
      </c>
      <c r="T3" s="32">
        <v>161</v>
      </c>
      <c r="U3" s="32">
        <v>136</v>
      </c>
      <c r="V3" s="33">
        <f t="shared" ref="V3:V63" si="1">Y3*100/T3</f>
        <v>70.186335403726702</v>
      </c>
      <c r="W3" s="37">
        <v>88</v>
      </c>
      <c r="X3" s="37">
        <v>92</v>
      </c>
      <c r="Y3" s="37">
        <v>113</v>
      </c>
      <c r="Z3" s="37">
        <v>97</v>
      </c>
      <c r="AA3" s="37">
        <v>91</v>
      </c>
      <c r="AB3" s="37">
        <v>90</v>
      </c>
      <c r="AC3" s="37">
        <v>140</v>
      </c>
      <c r="AD3" s="37">
        <v>90</v>
      </c>
      <c r="AE3" s="37">
        <v>140</v>
      </c>
      <c r="AF3" s="37">
        <v>96</v>
      </c>
      <c r="AG3" s="37">
        <v>220</v>
      </c>
      <c r="AH3" s="37">
        <v>130</v>
      </c>
      <c r="AI3" s="37">
        <v>190</v>
      </c>
      <c r="AJ3" s="37">
        <v>130</v>
      </c>
      <c r="AK3" s="37">
        <v>150</v>
      </c>
      <c r="AL3" s="37">
        <v>100</v>
      </c>
      <c r="AM3" s="37">
        <v>140</v>
      </c>
      <c r="AN3" s="37">
        <v>100</v>
      </c>
      <c r="AO3" s="37">
        <v>96</v>
      </c>
      <c r="AP3" s="37">
        <v>96</v>
      </c>
      <c r="AQ3" s="37">
        <v>90</v>
      </c>
      <c r="AR3" s="37">
        <v>92</v>
      </c>
      <c r="AS3" s="37">
        <v>94</v>
      </c>
      <c r="AT3" s="37">
        <v>92</v>
      </c>
      <c r="AU3" s="37">
        <v>0</v>
      </c>
      <c r="AV3" s="37">
        <v>0</v>
      </c>
      <c r="AW3" s="37">
        <v>0.5</v>
      </c>
      <c r="AX3" s="37">
        <v>0.5</v>
      </c>
      <c r="AY3" s="37">
        <v>0</v>
      </c>
      <c r="AZ3" s="37">
        <v>0</v>
      </c>
      <c r="BA3" s="37">
        <v>0</v>
      </c>
      <c r="BB3" s="37">
        <v>0</v>
      </c>
      <c r="BC3" s="37">
        <v>0</v>
      </c>
      <c r="BD3" s="37">
        <v>0</v>
      </c>
      <c r="BE3" s="37">
        <v>0</v>
      </c>
      <c r="BF3" s="39">
        <v>0</v>
      </c>
      <c r="BG3" s="40" t="s">
        <v>45</v>
      </c>
      <c r="BH3" s="37" t="s">
        <v>45</v>
      </c>
      <c r="BI3" s="39"/>
      <c r="BJ3" s="41">
        <v>114.88</v>
      </c>
      <c r="BK3" s="42">
        <v>24.986699999999999</v>
      </c>
      <c r="BL3" s="42">
        <v>0.16464000000000001</v>
      </c>
      <c r="BM3" s="42">
        <v>66.924300000000002</v>
      </c>
      <c r="BN3" s="43">
        <f t="shared" ref="BN3:BN7" si="2">BL3+BM3</f>
        <v>67.088940000000008</v>
      </c>
    </row>
    <row r="4" spans="1:66" x14ac:dyDescent="0.2">
      <c r="A4" s="1">
        <v>2</v>
      </c>
      <c r="B4" s="80" t="s">
        <v>60</v>
      </c>
      <c r="C4" s="44">
        <v>0</v>
      </c>
      <c r="D4" s="45">
        <v>69</v>
      </c>
      <c r="E4" s="45">
        <v>94</v>
      </c>
      <c r="F4" s="46">
        <v>186</v>
      </c>
      <c r="G4" s="45">
        <v>27.2</v>
      </c>
      <c r="H4" s="47">
        <v>3.18</v>
      </c>
      <c r="I4" s="48">
        <v>84.5</v>
      </c>
      <c r="J4" s="47">
        <v>4.5199999999999996</v>
      </c>
      <c r="K4" s="48">
        <v>70</v>
      </c>
      <c r="L4" s="47">
        <v>0.7</v>
      </c>
      <c r="M4" s="46">
        <v>1</v>
      </c>
      <c r="O4" s="50">
        <v>618</v>
      </c>
      <c r="P4" s="46">
        <f>622.461 - (1.846*D4) + (61.503*C4)</f>
        <v>495.08699999999999</v>
      </c>
      <c r="Q4" s="46">
        <f t="shared" si="0"/>
        <v>124.82654563743343</v>
      </c>
      <c r="R4" s="49">
        <v>3</v>
      </c>
      <c r="S4" s="51">
        <v>42.77</v>
      </c>
      <c r="T4" s="45">
        <v>150</v>
      </c>
      <c r="U4" s="45">
        <v>127</v>
      </c>
      <c r="V4" s="46">
        <f t="shared" si="1"/>
        <v>81.333333333333329</v>
      </c>
      <c r="W4" s="49">
        <v>61</v>
      </c>
      <c r="X4" s="49">
        <v>59</v>
      </c>
      <c r="Y4" s="49">
        <v>122</v>
      </c>
      <c r="Z4" s="49">
        <v>86</v>
      </c>
      <c r="AA4" s="49">
        <v>76</v>
      </c>
      <c r="AB4" s="49">
        <v>74</v>
      </c>
      <c r="AC4" s="49">
        <v>110</v>
      </c>
      <c r="AD4" s="49">
        <v>60</v>
      </c>
      <c r="AE4" s="49">
        <v>120</v>
      </c>
      <c r="AF4" s="49">
        <v>80</v>
      </c>
      <c r="AG4" s="49">
        <v>170</v>
      </c>
      <c r="AH4" s="49">
        <v>100</v>
      </c>
      <c r="AI4" s="49">
        <v>150</v>
      </c>
      <c r="AJ4" s="49">
        <v>100</v>
      </c>
      <c r="AK4" s="49">
        <v>120</v>
      </c>
      <c r="AL4" s="49">
        <v>80</v>
      </c>
      <c r="AM4" s="49">
        <v>120</v>
      </c>
      <c r="AN4" s="49">
        <v>80</v>
      </c>
      <c r="AO4" s="49">
        <v>97</v>
      </c>
      <c r="AP4" s="49">
        <v>99</v>
      </c>
      <c r="AQ4" s="49">
        <v>96</v>
      </c>
      <c r="AR4" s="49">
        <v>98</v>
      </c>
      <c r="AS4" s="49">
        <v>98</v>
      </c>
      <c r="AT4" s="49">
        <v>96</v>
      </c>
      <c r="AU4" s="49">
        <v>0</v>
      </c>
      <c r="AV4" s="49">
        <v>0</v>
      </c>
      <c r="AW4" s="49">
        <v>3</v>
      </c>
      <c r="AX4" s="49">
        <v>1</v>
      </c>
      <c r="AY4" s="49">
        <v>0</v>
      </c>
      <c r="AZ4" s="49">
        <v>0</v>
      </c>
      <c r="BA4" s="49">
        <v>0</v>
      </c>
      <c r="BB4" s="49">
        <v>0</v>
      </c>
      <c r="BC4" s="49">
        <v>0</v>
      </c>
      <c r="BD4" s="49">
        <v>0</v>
      </c>
      <c r="BE4" s="49">
        <v>0</v>
      </c>
      <c r="BF4" s="52">
        <v>0</v>
      </c>
      <c r="BG4" s="53" t="s">
        <v>45</v>
      </c>
      <c r="BH4" s="49" t="s">
        <v>45</v>
      </c>
      <c r="BI4" s="52"/>
      <c r="BJ4" s="54">
        <v>124.86499999999999</v>
      </c>
      <c r="BK4" s="55">
        <v>52.361800000000002</v>
      </c>
      <c r="BL4" s="55">
        <v>11.683999999999999</v>
      </c>
      <c r="BM4" s="55">
        <v>56.884700000000002</v>
      </c>
      <c r="BN4" s="56">
        <f t="shared" si="2"/>
        <v>68.568700000000007</v>
      </c>
    </row>
    <row r="5" spans="1:66" x14ac:dyDescent="0.2">
      <c r="A5" s="1">
        <v>3</v>
      </c>
      <c r="B5" s="80" t="s">
        <v>61</v>
      </c>
      <c r="C5" s="44">
        <v>0</v>
      </c>
      <c r="D5" s="45">
        <v>66</v>
      </c>
      <c r="E5" s="45">
        <v>81.2</v>
      </c>
      <c r="F5" s="46">
        <v>165</v>
      </c>
      <c r="G5" s="45">
        <v>29.8</v>
      </c>
      <c r="H5" s="47">
        <v>2.62</v>
      </c>
      <c r="I5" s="48">
        <v>97</v>
      </c>
      <c r="J5" s="47">
        <v>4.21</v>
      </c>
      <c r="K5" s="48">
        <v>122</v>
      </c>
      <c r="L5" s="47">
        <v>0.62</v>
      </c>
      <c r="M5" s="46">
        <v>1</v>
      </c>
      <c r="N5" s="49">
        <v>37</v>
      </c>
      <c r="O5" s="45">
        <v>540</v>
      </c>
      <c r="P5" s="46">
        <f>622.461 - (1.846*D5) + (61.503*C5)</f>
        <v>500.625</v>
      </c>
      <c r="Q5" s="46">
        <f t="shared" si="0"/>
        <v>107.86516853932584</v>
      </c>
      <c r="R5" s="49">
        <v>4</v>
      </c>
      <c r="S5" s="51">
        <v>50.7</v>
      </c>
      <c r="T5" s="45">
        <v>154</v>
      </c>
      <c r="U5" s="45">
        <v>130</v>
      </c>
      <c r="V5" s="46">
        <f t="shared" si="1"/>
        <v>69.480519480519476</v>
      </c>
      <c r="W5" s="49">
        <v>91</v>
      </c>
      <c r="X5" s="49">
        <v>94</v>
      </c>
      <c r="Y5" s="49">
        <v>107</v>
      </c>
      <c r="Z5" s="49">
        <v>88</v>
      </c>
      <c r="AA5" s="49">
        <v>92</v>
      </c>
      <c r="AB5" s="49">
        <v>90</v>
      </c>
      <c r="AC5" s="49">
        <v>110</v>
      </c>
      <c r="AD5" s="49">
        <v>80</v>
      </c>
      <c r="AE5" s="49">
        <v>120</v>
      </c>
      <c r="AF5" s="49">
        <v>80</v>
      </c>
      <c r="AG5" s="49">
        <v>140</v>
      </c>
      <c r="AH5" s="49">
        <v>80</v>
      </c>
      <c r="AI5" s="49">
        <v>140</v>
      </c>
      <c r="AJ5" s="49">
        <v>80</v>
      </c>
      <c r="AK5" s="49">
        <v>120</v>
      </c>
      <c r="AL5" s="49">
        <v>80</v>
      </c>
      <c r="AM5" s="49">
        <v>120</v>
      </c>
      <c r="AN5" s="49">
        <v>80</v>
      </c>
      <c r="AO5" s="49">
        <v>93</v>
      </c>
      <c r="AP5" s="49">
        <v>90</v>
      </c>
      <c r="AQ5" s="49">
        <v>87</v>
      </c>
      <c r="AR5" s="49">
        <v>9999</v>
      </c>
      <c r="AS5" s="49">
        <v>9999</v>
      </c>
      <c r="AT5" s="49">
        <v>9999</v>
      </c>
      <c r="AU5" s="49">
        <v>0</v>
      </c>
      <c r="AV5" s="49">
        <v>0</v>
      </c>
      <c r="AW5" s="49">
        <v>2</v>
      </c>
      <c r="AX5" s="49">
        <v>2</v>
      </c>
      <c r="AY5" s="49">
        <v>0.5</v>
      </c>
      <c r="AZ5" s="49">
        <v>0</v>
      </c>
      <c r="BA5" s="49">
        <v>0</v>
      </c>
      <c r="BB5" s="49">
        <v>0</v>
      </c>
      <c r="BC5" s="49">
        <v>2</v>
      </c>
      <c r="BD5" s="49">
        <v>2</v>
      </c>
      <c r="BE5" s="49">
        <v>0.5</v>
      </c>
      <c r="BF5" s="52">
        <v>0</v>
      </c>
      <c r="BG5" s="53" t="s">
        <v>45</v>
      </c>
      <c r="BH5" s="49" t="s">
        <v>45</v>
      </c>
      <c r="BI5" s="52"/>
      <c r="BJ5" s="54">
        <v>105.18600000000001</v>
      </c>
      <c r="BK5" s="55">
        <v>13.101800000000001</v>
      </c>
      <c r="BL5" s="55">
        <v>45.496400000000001</v>
      </c>
      <c r="BM5" s="55">
        <v>12.0586</v>
      </c>
      <c r="BN5" s="56">
        <f t="shared" si="2"/>
        <v>57.555</v>
      </c>
    </row>
    <row r="6" spans="1:66" x14ac:dyDescent="0.2">
      <c r="A6" s="1">
        <v>4</v>
      </c>
      <c r="B6" s="80" t="s">
        <v>62</v>
      </c>
      <c r="C6" s="44">
        <v>0</v>
      </c>
      <c r="D6" s="45">
        <v>62</v>
      </c>
      <c r="E6" s="45">
        <v>99</v>
      </c>
      <c r="F6" s="46">
        <v>174</v>
      </c>
      <c r="G6" s="45">
        <v>32.700000000000003</v>
      </c>
      <c r="H6" s="47">
        <v>2.92</v>
      </c>
      <c r="I6" s="48">
        <v>87</v>
      </c>
      <c r="J6" s="47">
        <v>4.3600000000000003</v>
      </c>
      <c r="K6" s="48">
        <v>100</v>
      </c>
      <c r="L6" s="47">
        <v>0.66</v>
      </c>
      <c r="M6" s="46">
        <v>1</v>
      </c>
      <c r="N6" s="48">
        <v>38</v>
      </c>
      <c r="O6" s="50">
        <v>558</v>
      </c>
      <c r="P6" s="46">
        <f>622.461 - (1.846*D6) + (61.503*C6)</f>
        <v>508.00900000000001</v>
      </c>
      <c r="Q6" s="46">
        <f t="shared" si="0"/>
        <v>109.84057369062359</v>
      </c>
      <c r="R6" s="49">
        <v>5</v>
      </c>
      <c r="S6" s="57">
        <v>31.4</v>
      </c>
      <c r="T6" s="45">
        <v>157</v>
      </c>
      <c r="U6" s="45">
        <v>133</v>
      </c>
      <c r="V6" s="46">
        <f t="shared" si="1"/>
        <v>78.343949044585983</v>
      </c>
      <c r="W6" s="49">
        <v>74</v>
      </c>
      <c r="X6" s="49">
        <v>105</v>
      </c>
      <c r="Y6" s="49">
        <v>123</v>
      </c>
      <c r="Z6" s="49">
        <v>103</v>
      </c>
      <c r="AA6" s="49">
        <v>88</v>
      </c>
      <c r="AB6" s="49">
        <v>80</v>
      </c>
      <c r="AC6" s="49">
        <v>120</v>
      </c>
      <c r="AD6" s="49">
        <v>80</v>
      </c>
      <c r="AE6" s="49">
        <v>120</v>
      </c>
      <c r="AF6" s="49">
        <v>80</v>
      </c>
      <c r="AG6" s="49">
        <v>170</v>
      </c>
      <c r="AH6" s="49">
        <v>100</v>
      </c>
      <c r="AI6" s="49">
        <v>170</v>
      </c>
      <c r="AJ6" s="49">
        <v>100</v>
      </c>
      <c r="AK6" s="49">
        <v>140</v>
      </c>
      <c r="AL6" s="49">
        <v>96</v>
      </c>
      <c r="AM6" s="49">
        <v>140</v>
      </c>
      <c r="AN6" s="49">
        <v>80</v>
      </c>
      <c r="AO6" s="49">
        <v>94</v>
      </c>
      <c r="AP6" s="49">
        <v>92</v>
      </c>
      <c r="AQ6" s="49">
        <v>94</v>
      </c>
      <c r="AR6" s="49">
        <v>96</v>
      </c>
      <c r="AS6" s="49">
        <v>95</v>
      </c>
      <c r="AT6" s="49">
        <v>95</v>
      </c>
      <c r="AU6" s="49">
        <v>0</v>
      </c>
      <c r="AV6" s="49">
        <v>0</v>
      </c>
      <c r="AW6" s="49">
        <v>0.5</v>
      </c>
      <c r="AX6" s="49">
        <v>0.3</v>
      </c>
      <c r="AY6" s="49">
        <v>0</v>
      </c>
      <c r="AZ6" s="49">
        <v>0</v>
      </c>
      <c r="BA6" s="49">
        <v>0</v>
      </c>
      <c r="BB6" s="49">
        <v>0.5</v>
      </c>
      <c r="BC6" s="49">
        <v>0.5</v>
      </c>
      <c r="BD6" s="49">
        <v>0.3</v>
      </c>
      <c r="BE6" s="49">
        <v>0</v>
      </c>
      <c r="BF6" s="52">
        <v>0</v>
      </c>
      <c r="BG6" s="53" t="s">
        <v>45</v>
      </c>
      <c r="BH6" s="49" t="s">
        <v>45</v>
      </c>
      <c r="BI6" s="52"/>
      <c r="BJ6" s="54">
        <v>120.477</v>
      </c>
      <c r="BK6" s="55">
        <v>39.388500000000001</v>
      </c>
      <c r="BL6" s="55">
        <v>16.820799999999998</v>
      </c>
      <c r="BM6" s="55">
        <v>44.734000000000002</v>
      </c>
      <c r="BN6" s="56">
        <f t="shared" si="2"/>
        <v>61.5548</v>
      </c>
    </row>
    <row r="7" spans="1:66" x14ac:dyDescent="0.2">
      <c r="A7" s="1">
        <v>5</v>
      </c>
      <c r="B7" s="80" t="s">
        <v>63</v>
      </c>
      <c r="C7" s="44">
        <v>1</v>
      </c>
      <c r="D7" s="45">
        <v>62</v>
      </c>
      <c r="E7" s="45">
        <v>66.2</v>
      </c>
      <c r="F7" s="46">
        <v>155</v>
      </c>
      <c r="G7" s="45">
        <v>27.6</v>
      </c>
      <c r="H7" s="47">
        <v>1.71</v>
      </c>
      <c r="I7" s="46">
        <v>75</v>
      </c>
      <c r="J7" s="47">
        <v>2.83</v>
      </c>
      <c r="K7" s="46">
        <v>120</v>
      </c>
      <c r="L7" s="47">
        <v>0.6</v>
      </c>
      <c r="M7" s="46">
        <v>2</v>
      </c>
      <c r="O7" s="45">
        <v>518</v>
      </c>
      <c r="P7" s="46">
        <f>622.461 - (1.846*D7) + (61.503*C7)</f>
        <v>569.51200000000006</v>
      </c>
      <c r="Q7" s="46">
        <f t="shared" si="0"/>
        <v>90.955063282248659</v>
      </c>
      <c r="T7" s="49">
        <v>138</v>
      </c>
      <c r="U7" s="45">
        <v>117</v>
      </c>
      <c r="V7" s="46">
        <f t="shared" si="1"/>
        <v>84.782608695652172</v>
      </c>
      <c r="W7" s="49">
        <v>79</v>
      </c>
      <c r="X7" s="49">
        <v>96</v>
      </c>
      <c r="Y7" s="49">
        <v>117</v>
      </c>
      <c r="Z7" s="49">
        <v>96</v>
      </c>
      <c r="AA7" s="49">
        <v>93</v>
      </c>
      <c r="AB7" s="49">
        <v>87</v>
      </c>
      <c r="AC7" s="49">
        <v>110</v>
      </c>
      <c r="AD7" s="49">
        <v>80</v>
      </c>
      <c r="AE7" s="49">
        <v>110</v>
      </c>
      <c r="AF7" s="49">
        <v>70</v>
      </c>
      <c r="AG7" s="49">
        <v>140</v>
      </c>
      <c r="AH7" s="49">
        <v>80</v>
      </c>
      <c r="AI7" s="49">
        <v>130</v>
      </c>
      <c r="AJ7" s="49">
        <v>80</v>
      </c>
      <c r="AK7" s="49">
        <v>130</v>
      </c>
      <c r="AL7" s="49">
        <v>80</v>
      </c>
      <c r="AM7" s="49">
        <v>110</v>
      </c>
      <c r="AN7" s="49">
        <v>80</v>
      </c>
      <c r="AO7" s="49">
        <v>99</v>
      </c>
      <c r="AP7" s="49">
        <v>94</v>
      </c>
      <c r="AQ7" s="49">
        <v>94</v>
      </c>
      <c r="AR7" s="49">
        <v>99</v>
      </c>
      <c r="AS7" s="49">
        <v>96</v>
      </c>
      <c r="AT7" s="49">
        <v>96</v>
      </c>
      <c r="AU7" s="49">
        <v>0</v>
      </c>
      <c r="AV7" s="49">
        <v>0</v>
      </c>
      <c r="AW7" s="49">
        <v>5</v>
      </c>
      <c r="AX7" s="49">
        <v>3</v>
      </c>
      <c r="AY7" s="49">
        <v>3</v>
      </c>
      <c r="AZ7" s="49">
        <v>0</v>
      </c>
      <c r="BA7" s="49">
        <v>0</v>
      </c>
      <c r="BB7" s="49">
        <v>2</v>
      </c>
      <c r="BC7" s="49">
        <v>5</v>
      </c>
      <c r="BD7" s="49">
        <v>2</v>
      </c>
      <c r="BE7" s="49">
        <v>0</v>
      </c>
      <c r="BF7" s="52">
        <v>0</v>
      </c>
      <c r="BG7" s="53" t="s">
        <v>45</v>
      </c>
      <c r="BH7" s="49" t="s">
        <v>45</v>
      </c>
      <c r="BI7" s="52"/>
      <c r="BJ7" s="54">
        <v>107.93899999999999</v>
      </c>
      <c r="BK7" s="55">
        <v>23.927499999999998</v>
      </c>
      <c r="BL7" s="55">
        <v>38.814</v>
      </c>
      <c r="BM7" s="55">
        <v>10.2841</v>
      </c>
      <c r="BN7" s="56">
        <f t="shared" si="2"/>
        <v>49.098100000000002</v>
      </c>
    </row>
    <row r="8" spans="1:66" x14ac:dyDescent="0.2">
      <c r="A8" s="1">
        <v>6</v>
      </c>
      <c r="B8" s="80" t="s">
        <v>64</v>
      </c>
      <c r="C8" s="44">
        <v>0</v>
      </c>
      <c r="D8" s="45">
        <v>72</v>
      </c>
      <c r="E8" s="45">
        <v>63.2</v>
      </c>
      <c r="F8" s="46">
        <v>164</v>
      </c>
      <c r="G8" s="45">
        <v>23.5</v>
      </c>
      <c r="H8" s="47">
        <v>1.31</v>
      </c>
      <c r="I8" s="48">
        <v>51.6</v>
      </c>
      <c r="J8" s="47">
        <v>3.22</v>
      </c>
      <c r="K8" s="48">
        <v>94.6</v>
      </c>
      <c r="L8" s="47">
        <v>0.44</v>
      </c>
      <c r="M8" s="46">
        <v>2</v>
      </c>
      <c r="N8" s="48">
        <v>22.333333333333332</v>
      </c>
      <c r="O8" s="50">
        <v>397</v>
      </c>
      <c r="P8" s="46">
        <v>489.54899999999998</v>
      </c>
      <c r="Q8" s="46">
        <f t="shared" si="0"/>
        <v>81.095048708096641</v>
      </c>
      <c r="R8" s="50">
        <v>16</v>
      </c>
      <c r="S8" s="57">
        <v>25.16</v>
      </c>
      <c r="T8" s="49">
        <v>147</v>
      </c>
      <c r="U8" s="49">
        <v>124</v>
      </c>
      <c r="V8" s="46">
        <f t="shared" si="1"/>
        <v>87.074829931972786</v>
      </c>
      <c r="W8" s="49">
        <v>81</v>
      </c>
      <c r="X8" s="49">
        <v>88</v>
      </c>
      <c r="Y8" s="49">
        <v>128</v>
      </c>
      <c r="Z8" s="49">
        <v>93</v>
      </c>
      <c r="AA8" s="49">
        <v>90</v>
      </c>
      <c r="AB8" s="49">
        <v>101</v>
      </c>
      <c r="AC8" s="49">
        <v>136</v>
      </c>
      <c r="AD8" s="49">
        <v>82</v>
      </c>
      <c r="AE8" s="49">
        <v>132</v>
      </c>
      <c r="AF8" s="49">
        <v>90</v>
      </c>
      <c r="AG8" s="49">
        <v>184</v>
      </c>
      <c r="AH8" s="49">
        <v>100</v>
      </c>
      <c r="AI8" s="49">
        <v>180</v>
      </c>
      <c r="AJ8" s="49">
        <v>100</v>
      </c>
      <c r="AK8" s="49">
        <v>152</v>
      </c>
      <c r="AL8" s="49">
        <v>96</v>
      </c>
      <c r="AM8" s="49">
        <v>160</v>
      </c>
      <c r="AN8" s="49">
        <v>96</v>
      </c>
      <c r="AO8" s="49">
        <v>94</v>
      </c>
      <c r="AP8" s="49">
        <v>94</v>
      </c>
      <c r="AQ8" s="49">
        <v>92</v>
      </c>
      <c r="AR8" s="49">
        <v>92</v>
      </c>
      <c r="AS8" s="49">
        <v>94</v>
      </c>
      <c r="AT8" s="49">
        <v>95</v>
      </c>
      <c r="AU8" s="49">
        <v>0</v>
      </c>
      <c r="AV8" s="49">
        <v>0</v>
      </c>
      <c r="AW8" s="49">
        <v>3</v>
      </c>
      <c r="AX8" s="49">
        <v>0</v>
      </c>
      <c r="AY8" s="49">
        <v>0</v>
      </c>
      <c r="AZ8" s="49">
        <v>0</v>
      </c>
      <c r="BA8" s="49">
        <v>0</v>
      </c>
      <c r="BB8" s="49">
        <v>0</v>
      </c>
      <c r="BC8" s="49">
        <v>3</v>
      </c>
      <c r="BD8" s="49">
        <v>0</v>
      </c>
      <c r="BE8" s="49">
        <v>0</v>
      </c>
      <c r="BF8" s="52">
        <v>0</v>
      </c>
      <c r="BG8" s="53" t="s">
        <v>45</v>
      </c>
      <c r="BH8" s="49" t="s">
        <v>45</v>
      </c>
      <c r="BI8" s="52"/>
      <c r="BJ8" s="54">
        <v>127.657</v>
      </c>
      <c r="BK8" s="55">
        <v>37.212600000000002</v>
      </c>
      <c r="BL8" s="55">
        <v>17.7089</v>
      </c>
      <c r="BM8" s="55">
        <v>28.286799999999999</v>
      </c>
      <c r="BN8" s="56">
        <v>45.995699999999999</v>
      </c>
    </row>
    <row r="9" spans="1:66" x14ac:dyDescent="0.2">
      <c r="A9" s="1">
        <v>7</v>
      </c>
      <c r="B9" s="80" t="s">
        <v>65</v>
      </c>
      <c r="C9" s="44">
        <v>0</v>
      </c>
      <c r="D9" s="45">
        <v>77</v>
      </c>
      <c r="E9" s="45">
        <v>55.6</v>
      </c>
      <c r="F9" s="46">
        <v>160</v>
      </c>
      <c r="G9" s="45">
        <v>21.7</v>
      </c>
      <c r="H9" s="47">
        <v>1.0900000000000001</v>
      </c>
      <c r="I9" s="46">
        <v>52</v>
      </c>
      <c r="J9" s="47">
        <v>2.3199999999999998</v>
      </c>
      <c r="K9" s="46">
        <v>82</v>
      </c>
      <c r="L9" s="47">
        <v>0.47</v>
      </c>
      <c r="M9" s="58">
        <v>2</v>
      </c>
      <c r="N9" s="48">
        <v>28</v>
      </c>
      <c r="O9" s="50">
        <v>480</v>
      </c>
      <c r="P9" s="46">
        <v>480.31900000000002</v>
      </c>
      <c r="Q9" s="46">
        <f t="shared" si="0"/>
        <v>99.933585804434131</v>
      </c>
      <c r="R9" s="49">
        <v>4</v>
      </c>
      <c r="S9" s="51">
        <v>50.7</v>
      </c>
      <c r="T9" s="45">
        <v>143</v>
      </c>
      <c r="U9" s="45">
        <v>121</v>
      </c>
      <c r="V9" s="46">
        <f t="shared" si="1"/>
        <v>73.426573426573427</v>
      </c>
      <c r="W9" s="49">
        <v>71</v>
      </c>
      <c r="X9" s="49">
        <v>65</v>
      </c>
      <c r="Y9" s="49">
        <v>105</v>
      </c>
      <c r="Z9" s="49">
        <v>76</v>
      </c>
      <c r="AA9" s="49">
        <v>80</v>
      </c>
      <c r="AB9" s="49">
        <v>73</v>
      </c>
      <c r="AC9" s="49">
        <v>120</v>
      </c>
      <c r="AD9" s="49">
        <v>86</v>
      </c>
      <c r="AE9" s="49">
        <v>132</v>
      </c>
      <c r="AF9" s="49">
        <v>86</v>
      </c>
      <c r="AG9" s="49">
        <v>140</v>
      </c>
      <c r="AH9" s="49">
        <v>86</v>
      </c>
      <c r="AI9" s="49">
        <v>140</v>
      </c>
      <c r="AJ9" s="49">
        <v>86</v>
      </c>
      <c r="AK9" s="49">
        <v>128</v>
      </c>
      <c r="AL9" s="49">
        <v>86</v>
      </c>
      <c r="AM9" s="49">
        <v>120</v>
      </c>
      <c r="AN9" s="49">
        <v>80</v>
      </c>
      <c r="AO9" s="49">
        <v>95</v>
      </c>
      <c r="AP9" s="49">
        <v>95</v>
      </c>
      <c r="AQ9" s="49">
        <v>85</v>
      </c>
      <c r="AR9" s="49">
        <v>89</v>
      </c>
      <c r="AS9" s="49">
        <v>95</v>
      </c>
      <c r="AT9" s="49">
        <v>96</v>
      </c>
      <c r="AU9" s="49">
        <v>0</v>
      </c>
      <c r="AV9" s="49">
        <v>0</v>
      </c>
      <c r="AW9" s="49">
        <v>1</v>
      </c>
      <c r="AX9" s="49">
        <v>0</v>
      </c>
      <c r="AY9" s="49">
        <v>0</v>
      </c>
      <c r="AZ9" s="49">
        <v>0</v>
      </c>
      <c r="BA9" s="49">
        <v>0</v>
      </c>
      <c r="BB9" s="49">
        <v>0</v>
      </c>
      <c r="BC9" s="49">
        <v>0</v>
      </c>
      <c r="BD9" s="49">
        <v>0</v>
      </c>
      <c r="BE9" s="49">
        <v>0</v>
      </c>
      <c r="BF9" s="52">
        <v>0</v>
      </c>
      <c r="BG9" s="53" t="s">
        <v>45</v>
      </c>
      <c r="BH9" s="49" t="s">
        <v>45</v>
      </c>
      <c r="BI9" s="52"/>
      <c r="BJ9" s="54">
        <v>105.628</v>
      </c>
      <c r="BK9" s="55">
        <v>33.262900000000002</v>
      </c>
      <c r="BL9" s="55">
        <v>19.750399999999999</v>
      </c>
      <c r="BM9" s="55">
        <v>42.215699999999998</v>
      </c>
      <c r="BN9" s="56">
        <v>61.966099999999997</v>
      </c>
    </row>
    <row r="10" spans="1:66" x14ac:dyDescent="0.2">
      <c r="A10" s="1">
        <v>8</v>
      </c>
      <c r="B10" s="80" t="s">
        <v>66</v>
      </c>
      <c r="C10" s="44">
        <v>0</v>
      </c>
      <c r="D10" s="45">
        <v>74</v>
      </c>
      <c r="E10" s="45">
        <v>73.7</v>
      </c>
      <c r="F10" s="46">
        <v>167</v>
      </c>
      <c r="G10" s="45">
        <v>26.4</v>
      </c>
      <c r="H10" s="47">
        <v>1.54</v>
      </c>
      <c r="I10" s="48">
        <v>57.1</v>
      </c>
      <c r="J10" s="47">
        <v>2.2799999999999998</v>
      </c>
      <c r="K10" s="48">
        <v>78.099999999999994</v>
      </c>
      <c r="L10" s="47">
        <v>0.54</v>
      </c>
      <c r="M10" s="46">
        <v>2</v>
      </c>
      <c r="N10" s="49">
        <v>52</v>
      </c>
      <c r="O10" s="50">
        <v>568</v>
      </c>
      <c r="P10" s="46">
        <v>485.85699999999997</v>
      </c>
      <c r="Q10" s="46">
        <f t="shared" si="0"/>
        <v>116.90682649421538</v>
      </c>
      <c r="R10" s="49">
        <v>3</v>
      </c>
      <c r="S10" s="51">
        <v>44.7</v>
      </c>
      <c r="T10" s="45">
        <v>146</v>
      </c>
      <c r="U10" s="45">
        <v>124</v>
      </c>
      <c r="V10" s="46">
        <f t="shared" si="1"/>
        <v>65.06849315068493</v>
      </c>
      <c r="W10" s="49">
        <v>74</v>
      </c>
      <c r="X10" s="49">
        <v>71</v>
      </c>
      <c r="Y10" s="49">
        <v>95</v>
      </c>
      <c r="Z10" s="49">
        <v>79</v>
      </c>
      <c r="AA10" s="49">
        <v>74</v>
      </c>
      <c r="AB10" s="49">
        <v>72</v>
      </c>
      <c r="AC10" s="49">
        <v>120</v>
      </c>
      <c r="AD10" s="49">
        <v>90</v>
      </c>
      <c r="AE10" s="49">
        <v>130</v>
      </c>
      <c r="AF10" s="49">
        <v>80</v>
      </c>
      <c r="AG10" s="49">
        <v>160</v>
      </c>
      <c r="AH10" s="49">
        <v>90</v>
      </c>
      <c r="AI10" s="49">
        <v>160</v>
      </c>
      <c r="AJ10" s="49">
        <v>90</v>
      </c>
      <c r="AK10" s="49">
        <v>130</v>
      </c>
      <c r="AL10" s="49">
        <v>90</v>
      </c>
      <c r="AM10" s="49">
        <v>120</v>
      </c>
      <c r="AN10" s="49">
        <v>80</v>
      </c>
      <c r="AO10" s="49">
        <v>95</v>
      </c>
      <c r="AP10" s="49">
        <v>93</v>
      </c>
      <c r="AQ10" s="49">
        <v>92</v>
      </c>
      <c r="AR10" s="49">
        <v>94</v>
      </c>
      <c r="AS10" s="49">
        <v>95</v>
      </c>
      <c r="AT10" s="49">
        <v>94</v>
      </c>
      <c r="AU10" s="49">
        <v>0</v>
      </c>
      <c r="AV10" s="49">
        <v>0</v>
      </c>
      <c r="AW10" s="49">
        <v>0</v>
      </c>
      <c r="AX10" s="49">
        <v>0</v>
      </c>
      <c r="AY10" s="49">
        <v>0</v>
      </c>
      <c r="AZ10" s="49">
        <v>0</v>
      </c>
      <c r="BA10" s="49">
        <v>0</v>
      </c>
      <c r="BB10" s="49">
        <v>0</v>
      </c>
      <c r="BC10" s="49">
        <v>0.5</v>
      </c>
      <c r="BD10" s="49">
        <v>0.5</v>
      </c>
      <c r="BE10" s="49">
        <v>0.3</v>
      </c>
      <c r="BF10" s="52">
        <v>0</v>
      </c>
      <c r="BG10" s="53" t="s">
        <v>45</v>
      </c>
      <c r="BH10" s="49" t="s">
        <v>45</v>
      </c>
      <c r="BI10" s="52"/>
      <c r="BJ10" s="54">
        <v>97.667900000000003</v>
      </c>
      <c r="BK10" s="55">
        <v>26.843499999999999</v>
      </c>
      <c r="BL10" s="55">
        <v>13.811299999999999</v>
      </c>
      <c r="BM10" s="55">
        <v>85.966999999999999</v>
      </c>
      <c r="BN10" s="56">
        <v>99.778300000000002</v>
      </c>
    </row>
    <row r="11" spans="1:66" x14ac:dyDescent="0.2">
      <c r="A11" s="1">
        <v>9</v>
      </c>
      <c r="B11" s="80" t="s">
        <v>67</v>
      </c>
      <c r="C11" s="44">
        <v>0</v>
      </c>
      <c r="D11" s="45">
        <v>59</v>
      </c>
      <c r="E11" s="45">
        <v>111</v>
      </c>
      <c r="F11" s="46">
        <v>180</v>
      </c>
      <c r="G11" s="45">
        <v>34.299999999999997</v>
      </c>
      <c r="H11" s="47">
        <v>2.5</v>
      </c>
      <c r="I11" s="48">
        <v>65.5</v>
      </c>
      <c r="J11" s="47">
        <v>3.7</v>
      </c>
      <c r="K11" s="48">
        <v>77</v>
      </c>
      <c r="L11" s="47">
        <v>0.67</v>
      </c>
      <c r="M11" s="58">
        <v>2</v>
      </c>
      <c r="N11" s="59">
        <v>28.333333333333332</v>
      </c>
      <c r="O11" s="50">
        <v>462</v>
      </c>
      <c r="P11" s="46">
        <v>513.54700000000003</v>
      </c>
      <c r="Q11" s="46">
        <f t="shared" si="0"/>
        <v>89.962554547100851</v>
      </c>
      <c r="R11" s="49">
        <v>18</v>
      </c>
      <c r="S11" s="57">
        <v>21.94</v>
      </c>
      <c r="T11" s="49">
        <v>161</v>
      </c>
      <c r="U11" s="49">
        <v>136</v>
      </c>
      <c r="V11" s="46">
        <f t="shared" si="1"/>
        <v>83.229813664596278</v>
      </c>
      <c r="W11" s="49">
        <v>105</v>
      </c>
      <c r="X11" s="49">
        <v>106</v>
      </c>
      <c r="Y11" s="49">
        <v>134</v>
      </c>
      <c r="Z11" s="49">
        <v>121</v>
      </c>
      <c r="AA11" s="49">
        <v>124</v>
      </c>
      <c r="AB11" s="49">
        <v>98</v>
      </c>
      <c r="AC11" s="49">
        <v>130</v>
      </c>
      <c r="AD11" s="49">
        <v>90</v>
      </c>
      <c r="AE11" s="49">
        <v>150</v>
      </c>
      <c r="AF11" s="49">
        <v>100</v>
      </c>
      <c r="AG11" s="49">
        <v>180</v>
      </c>
      <c r="AH11" s="49">
        <v>120</v>
      </c>
      <c r="AI11" s="49">
        <v>160</v>
      </c>
      <c r="AJ11" s="49">
        <v>110</v>
      </c>
      <c r="AK11" s="49">
        <v>150</v>
      </c>
      <c r="AL11" s="49">
        <v>90</v>
      </c>
      <c r="AM11" s="49">
        <v>140</v>
      </c>
      <c r="AN11" s="49">
        <v>90</v>
      </c>
      <c r="AO11" s="49">
        <v>94</v>
      </c>
      <c r="AP11" s="49">
        <v>94</v>
      </c>
      <c r="AQ11" s="49">
        <v>90</v>
      </c>
      <c r="AR11" s="49">
        <v>92</v>
      </c>
      <c r="AS11" s="49">
        <v>94</v>
      </c>
      <c r="AT11" s="49">
        <v>93</v>
      </c>
      <c r="AU11" s="49">
        <v>0</v>
      </c>
      <c r="AV11" s="49">
        <v>0</v>
      </c>
      <c r="AW11" s="49">
        <v>7</v>
      </c>
      <c r="AX11" s="49">
        <v>3</v>
      </c>
      <c r="AY11" s="49">
        <v>3</v>
      </c>
      <c r="AZ11" s="49">
        <v>0.5</v>
      </c>
      <c r="BA11" s="49">
        <v>0</v>
      </c>
      <c r="BB11" s="49">
        <v>0</v>
      </c>
      <c r="BC11" s="49">
        <v>7</v>
      </c>
      <c r="BD11" s="49">
        <v>3</v>
      </c>
      <c r="BE11" s="49">
        <v>3</v>
      </c>
      <c r="BF11" s="52">
        <v>1</v>
      </c>
      <c r="BG11" s="53" t="s">
        <v>45</v>
      </c>
      <c r="BH11" s="49" t="s">
        <v>45</v>
      </c>
      <c r="BI11" s="52"/>
      <c r="BJ11" s="54">
        <v>124.59399999999999</v>
      </c>
      <c r="BK11" s="55">
        <v>16.8231</v>
      </c>
      <c r="BL11" s="55">
        <v>0.94778600000000002</v>
      </c>
      <c r="BM11" s="55">
        <v>65.947100000000006</v>
      </c>
      <c r="BN11" s="56">
        <v>66.894886</v>
      </c>
    </row>
    <row r="12" spans="1:66" x14ac:dyDescent="0.2">
      <c r="A12" s="1">
        <v>10</v>
      </c>
      <c r="B12" s="80" t="s">
        <v>68</v>
      </c>
      <c r="C12" s="53">
        <v>1</v>
      </c>
      <c r="D12" s="49">
        <v>66</v>
      </c>
      <c r="E12" s="49">
        <v>60.3</v>
      </c>
      <c r="F12" s="58">
        <v>153</v>
      </c>
      <c r="G12" s="49">
        <v>25.8</v>
      </c>
      <c r="H12" s="55">
        <v>1.25</v>
      </c>
      <c r="I12" s="58">
        <v>67</v>
      </c>
      <c r="J12" s="55">
        <v>2.08</v>
      </c>
      <c r="K12" s="48">
        <v>66</v>
      </c>
      <c r="L12" s="55">
        <v>0.6</v>
      </c>
      <c r="M12" s="49">
        <v>2</v>
      </c>
      <c r="N12" s="48">
        <v>21</v>
      </c>
      <c r="O12" s="50">
        <v>579</v>
      </c>
      <c r="P12" s="46">
        <v>562.12800000000004</v>
      </c>
      <c r="Q12" s="46">
        <f t="shared" si="0"/>
        <v>103.00145162667577</v>
      </c>
      <c r="R12" s="49">
        <v>4</v>
      </c>
      <c r="S12" s="51">
        <v>52.95</v>
      </c>
      <c r="T12" s="45">
        <v>134</v>
      </c>
      <c r="U12" s="45">
        <v>113</v>
      </c>
      <c r="V12" s="46">
        <f t="shared" si="1"/>
        <v>83.582089552238813</v>
      </c>
      <c r="W12" s="49">
        <v>80</v>
      </c>
      <c r="X12" s="49">
        <v>78</v>
      </c>
      <c r="Y12" s="49">
        <v>112</v>
      </c>
      <c r="Z12" s="49">
        <v>95</v>
      </c>
      <c r="AA12" s="49">
        <v>83</v>
      </c>
      <c r="AB12" s="49">
        <v>87</v>
      </c>
      <c r="AC12" s="49">
        <v>120</v>
      </c>
      <c r="AD12" s="49">
        <v>86</v>
      </c>
      <c r="AE12" s="49">
        <v>120</v>
      </c>
      <c r="AF12" s="49">
        <v>82</v>
      </c>
      <c r="AG12" s="49">
        <v>170</v>
      </c>
      <c r="AH12" s="49">
        <v>102</v>
      </c>
      <c r="AI12" s="49">
        <v>160</v>
      </c>
      <c r="AJ12" s="49">
        <v>100</v>
      </c>
      <c r="AK12" s="49">
        <v>130</v>
      </c>
      <c r="AL12" s="49">
        <v>86</v>
      </c>
      <c r="AM12" s="49">
        <v>120</v>
      </c>
      <c r="AN12" s="49">
        <v>76</v>
      </c>
      <c r="AO12" s="49">
        <v>95</v>
      </c>
      <c r="AP12" s="49">
        <v>93</v>
      </c>
      <c r="AQ12" s="49">
        <v>93</v>
      </c>
      <c r="AR12" s="49">
        <v>96</v>
      </c>
      <c r="AS12" s="49">
        <v>96</v>
      </c>
      <c r="AT12" s="49">
        <v>96</v>
      </c>
      <c r="AU12" s="49">
        <v>0</v>
      </c>
      <c r="AV12" s="49">
        <v>0</v>
      </c>
      <c r="AW12" s="49">
        <v>3</v>
      </c>
      <c r="AX12" s="49">
        <v>5</v>
      </c>
      <c r="AY12" s="49">
        <v>0</v>
      </c>
      <c r="AZ12" s="49">
        <v>0</v>
      </c>
      <c r="BA12" s="49">
        <v>0</v>
      </c>
      <c r="BB12" s="49">
        <v>0</v>
      </c>
      <c r="BC12" s="49">
        <v>5</v>
      </c>
      <c r="BD12" s="49">
        <v>2</v>
      </c>
      <c r="BE12" s="49">
        <v>0</v>
      </c>
      <c r="BF12" s="52">
        <v>0</v>
      </c>
      <c r="BG12" s="53" t="s">
        <v>45</v>
      </c>
      <c r="BH12" s="49" t="s">
        <v>45</v>
      </c>
      <c r="BI12" s="52"/>
      <c r="BJ12" s="54">
        <v>113.35299999999999</v>
      </c>
      <c r="BK12" s="55">
        <v>33.718499999999999</v>
      </c>
      <c r="BL12" s="55">
        <v>9.3862100000000002</v>
      </c>
      <c r="BM12" s="55">
        <v>60.945099999999996</v>
      </c>
      <c r="BN12" s="56">
        <v>70.331310000000002</v>
      </c>
    </row>
    <row r="13" spans="1:66" x14ac:dyDescent="0.2">
      <c r="A13" s="1">
        <v>11</v>
      </c>
      <c r="B13" s="80" t="s">
        <v>69</v>
      </c>
      <c r="C13" s="44">
        <v>0</v>
      </c>
      <c r="D13" s="45">
        <v>71</v>
      </c>
      <c r="E13" s="45">
        <v>66.5</v>
      </c>
      <c r="F13" s="46">
        <v>171</v>
      </c>
      <c r="G13" s="45">
        <v>22.7</v>
      </c>
      <c r="H13" s="47">
        <v>2.2000000000000002</v>
      </c>
      <c r="I13" s="48">
        <v>74.8</v>
      </c>
      <c r="J13" s="47">
        <v>4.33</v>
      </c>
      <c r="K13" s="48">
        <v>101</v>
      </c>
      <c r="L13" s="47">
        <v>0.55000000000000004</v>
      </c>
      <c r="M13" s="49">
        <v>2</v>
      </c>
      <c r="N13" s="48">
        <v>26</v>
      </c>
      <c r="O13" s="50">
        <v>424</v>
      </c>
      <c r="P13" s="46">
        <v>491.39499999999998</v>
      </c>
      <c r="Q13" s="46">
        <f t="shared" si="0"/>
        <v>86.284964234475325</v>
      </c>
      <c r="R13" s="49">
        <v>3</v>
      </c>
      <c r="S13" s="57">
        <v>31.18</v>
      </c>
      <c r="T13" s="45">
        <v>148</v>
      </c>
      <c r="U13" s="45">
        <v>125</v>
      </c>
      <c r="V13" s="46">
        <f t="shared" si="1"/>
        <v>67.567567567567565</v>
      </c>
      <c r="W13" s="49">
        <v>87</v>
      </c>
      <c r="X13" s="49">
        <v>85</v>
      </c>
      <c r="Y13" s="49">
        <v>100</v>
      </c>
      <c r="Z13" s="49">
        <v>92</v>
      </c>
      <c r="AA13" s="49">
        <v>85</v>
      </c>
      <c r="AB13" s="49">
        <v>84</v>
      </c>
      <c r="AC13" s="49">
        <v>110</v>
      </c>
      <c r="AD13" s="49">
        <v>80</v>
      </c>
      <c r="AE13" s="49">
        <v>110</v>
      </c>
      <c r="AF13" s="49">
        <v>80</v>
      </c>
      <c r="AG13" s="49">
        <v>160</v>
      </c>
      <c r="AH13" s="49">
        <v>90</v>
      </c>
      <c r="AI13" s="49">
        <v>160</v>
      </c>
      <c r="AJ13" s="49">
        <v>90</v>
      </c>
      <c r="AK13" s="49">
        <v>140</v>
      </c>
      <c r="AL13" s="49">
        <v>90</v>
      </c>
      <c r="AM13" s="49">
        <v>130</v>
      </c>
      <c r="AN13" s="49">
        <v>80</v>
      </c>
      <c r="AO13" s="49">
        <v>95</v>
      </c>
      <c r="AP13" s="49">
        <v>94</v>
      </c>
      <c r="AQ13" s="49">
        <v>90</v>
      </c>
      <c r="AR13" s="49">
        <v>90</v>
      </c>
      <c r="AS13" s="49">
        <v>93</v>
      </c>
      <c r="AT13" s="49">
        <v>94</v>
      </c>
      <c r="AU13" s="49">
        <v>0</v>
      </c>
      <c r="AV13" s="49">
        <v>0</v>
      </c>
      <c r="AW13" s="49">
        <v>0.5</v>
      </c>
      <c r="AX13" s="49">
        <v>0.5</v>
      </c>
      <c r="AY13" s="49">
        <v>0</v>
      </c>
      <c r="AZ13" s="49">
        <v>0</v>
      </c>
      <c r="BA13" s="49">
        <v>0</v>
      </c>
      <c r="BB13" s="49">
        <v>0</v>
      </c>
      <c r="BC13" s="49">
        <v>0.5</v>
      </c>
      <c r="BD13" s="49">
        <v>0.5</v>
      </c>
      <c r="BE13" s="49">
        <v>0</v>
      </c>
      <c r="BF13" s="52">
        <v>0</v>
      </c>
      <c r="BG13" s="53" t="s">
        <v>45</v>
      </c>
      <c r="BH13" s="49" t="s">
        <v>45</v>
      </c>
      <c r="BI13" s="52"/>
      <c r="BJ13" s="54">
        <v>99.939300000000003</v>
      </c>
      <c r="BK13" s="55">
        <v>23.676200000000001</v>
      </c>
      <c r="BL13" s="55">
        <v>14.775399999999999</v>
      </c>
      <c r="BM13" s="55">
        <v>23.095800000000001</v>
      </c>
      <c r="BN13" s="56">
        <v>37.871200000000002</v>
      </c>
    </row>
    <row r="14" spans="1:66" x14ac:dyDescent="0.2">
      <c r="A14" s="1">
        <v>12</v>
      </c>
      <c r="B14" s="82" t="s">
        <v>70</v>
      </c>
      <c r="C14" s="53">
        <v>1</v>
      </c>
      <c r="D14" s="49">
        <v>54</v>
      </c>
      <c r="E14" s="49">
        <v>66.5</v>
      </c>
      <c r="F14" s="58">
        <v>171</v>
      </c>
      <c r="G14" s="49">
        <v>22.7</v>
      </c>
      <c r="H14" s="55">
        <v>2.2000000000000002</v>
      </c>
      <c r="I14" s="58">
        <v>71.234024722396825</v>
      </c>
      <c r="J14" s="55">
        <v>4.33</v>
      </c>
      <c r="K14" s="58">
        <v>87.563701889236143</v>
      </c>
      <c r="L14" s="55">
        <v>0.55000000000000004</v>
      </c>
      <c r="M14" s="58">
        <v>2</v>
      </c>
      <c r="O14" s="49">
        <v>538</v>
      </c>
      <c r="P14" s="46">
        <v>584.28000000000009</v>
      </c>
      <c r="Q14" s="46">
        <f t="shared" si="0"/>
        <v>92.079140138289844</v>
      </c>
      <c r="R14" s="46">
        <v>6</v>
      </c>
      <c r="S14" s="60">
        <v>31.4</v>
      </c>
      <c r="T14" s="49">
        <v>146</v>
      </c>
      <c r="U14" s="49">
        <v>124</v>
      </c>
      <c r="V14" s="46">
        <f t="shared" si="1"/>
        <v>73.972602739726028</v>
      </c>
      <c r="W14" s="49">
        <v>70</v>
      </c>
      <c r="X14" s="49">
        <v>69</v>
      </c>
      <c r="Y14" s="49">
        <v>108</v>
      </c>
      <c r="Z14" s="49">
        <v>75</v>
      </c>
      <c r="AA14" s="49">
        <v>69</v>
      </c>
      <c r="AB14" s="49">
        <v>73</v>
      </c>
      <c r="AC14" s="49">
        <v>125</v>
      </c>
      <c r="AD14" s="49">
        <v>80</v>
      </c>
      <c r="AE14" s="49">
        <v>120</v>
      </c>
      <c r="AF14" s="49">
        <v>80</v>
      </c>
      <c r="AG14" s="49">
        <v>160</v>
      </c>
      <c r="AH14" s="49">
        <v>90</v>
      </c>
      <c r="AI14" s="49">
        <v>150</v>
      </c>
      <c r="AJ14" s="49">
        <v>90</v>
      </c>
      <c r="AK14" s="49">
        <v>130</v>
      </c>
      <c r="AL14" s="49">
        <v>80</v>
      </c>
      <c r="AM14" s="49">
        <v>120</v>
      </c>
      <c r="AN14" s="49">
        <v>80</v>
      </c>
      <c r="AO14" s="49">
        <v>99</v>
      </c>
      <c r="AP14" s="49">
        <v>98</v>
      </c>
      <c r="AQ14" s="49">
        <v>85</v>
      </c>
      <c r="AR14" s="49">
        <v>96</v>
      </c>
      <c r="AS14" s="49">
        <v>99</v>
      </c>
      <c r="AT14" s="49">
        <v>99</v>
      </c>
      <c r="AU14" s="49">
        <v>0</v>
      </c>
      <c r="AV14" s="49">
        <v>0</v>
      </c>
      <c r="AW14" s="49">
        <v>0</v>
      </c>
      <c r="AX14" s="49">
        <v>0</v>
      </c>
      <c r="AY14" s="49">
        <v>0</v>
      </c>
      <c r="AZ14" s="49">
        <v>0</v>
      </c>
      <c r="BA14" s="49">
        <v>0</v>
      </c>
      <c r="BB14" s="49">
        <v>0</v>
      </c>
      <c r="BC14" s="49">
        <v>0</v>
      </c>
      <c r="BD14" s="49">
        <v>0</v>
      </c>
      <c r="BE14" s="49">
        <v>0</v>
      </c>
      <c r="BF14" s="52">
        <v>0</v>
      </c>
      <c r="BG14" s="53" t="s">
        <v>45</v>
      </c>
      <c r="BH14" s="49" t="s">
        <v>45</v>
      </c>
      <c r="BI14" s="52"/>
      <c r="BJ14" s="54">
        <v>108.84099999999999</v>
      </c>
      <c r="BK14" s="55">
        <v>36.9056</v>
      </c>
      <c r="BL14" s="55">
        <v>0.93318500000000004</v>
      </c>
      <c r="BM14" s="55">
        <v>41.909799999999997</v>
      </c>
      <c r="BN14" s="56">
        <v>42.842984999999999</v>
      </c>
    </row>
    <row r="15" spans="1:66" x14ac:dyDescent="0.2">
      <c r="A15" s="1">
        <v>13</v>
      </c>
      <c r="B15" s="80" t="s">
        <v>71</v>
      </c>
      <c r="C15" s="44">
        <v>0</v>
      </c>
      <c r="D15" s="45">
        <v>58</v>
      </c>
      <c r="E15" s="45">
        <v>56.5</v>
      </c>
      <c r="F15" s="46">
        <v>174</v>
      </c>
      <c r="G15" s="45">
        <v>18.7</v>
      </c>
      <c r="H15" s="55">
        <v>1.55</v>
      </c>
      <c r="I15" s="58">
        <v>55.8</v>
      </c>
      <c r="J15" s="55">
        <v>3.57</v>
      </c>
      <c r="K15" s="58">
        <v>99.2</v>
      </c>
      <c r="L15" s="55">
        <v>0.43</v>
      </c>
      <c r="M15" s="58">
        <v>2</v>
      </c>
      <c r="N15" s="48">
        <v>29.333333333333332</v>
      </c>
      <c r="O15" s="49">
        <v>393</v>
      </c>
      <c r="P15" s="46">
        <v>515.39300000000003</v>
      </c>
      <c r="Q15" s="46">
        <f t="shared" si="0"/>
        <v>76.252490817686692</v>
      </c>
      <c r="R15" s="49">
        <v>20</v>
      </c>
      <c r="S15" s="51">
        <v>48.88</v>
      </c>
      <c r="T15" s="45">
        <v>162</v>
      </c>
      <c r="U15" s="45">
        <v>137</v>
      </c>
      <c r="V15" s="46">
        <f t="shared" si="1"/>
        <v>62.962962962962962</v>
      </c>
      <c r="W15" s="49">
        <v>92</v>
      </c>
      <c r="X15" s="49">
        <v>95</v>
      </c>
      <c r="Y15" s="49">
        <v>102</v>
      </c>
      <c r="Z15" s="49">
        <v>98</v>
      </c>
      <c r="AA15" s="49">
        <v>91</v>
      </c>
      <c r="AB15" s="49">
        <v>88</v>
      </c>
      <c r="AC15" s="49">
        <v>100</v>
      </c>
      <c r="AD15" s="49">
        <v>60</v>
      </c>
      <c r="AE15" s="49">
        <v>100</v>
      </c>
      <c r="AF15" s="49">
        <v>60</v>
      </c>
      <c r="AG15" s="49">
        <v>130</v>
      </c>
      <c r="AH15" s="49">
        <v>70</v>
      </c>
      <c r="AI15" s="49">
        <v>110</v>
      </c>
      <c r="AJ15" s="49">
        <v>70</v>
      </c>
      <c r="AK15" s="49">
        <v>100</v>
      </c>
      <c r="AL15" s="49">
        <v>60</v>
      </c>
      <c r="AM15" s="49">
        <v>100</v>
      </c>
      <c r="AN15" s="49">
        <v>60</v>
      </c>
      <c r="AO15" s="49">
        <v>92</v>
      </c>
      <c r="AP15" s="49">
        <v>95</v>
      </c>
      <c r="AQ15" s="49">
        <v>92</v>
      </c>
      <c r="AR15" s="49">
        <v>92</v>
      </c>
      <c r="AS15" s="49">
        <v>94</v>
      </c>
      <c r="AT15" s="49">
        <v>94</v>
      </c>
      <c r="AU15" s="49">
        <v>0</v>
      </c>
      <c r="AV15" s="49">
        <v>0</v>
      </c>
      <c r="AW15" s="49">
        <v>3</v>
      </c>
      <c r="AX15" s="49">
        <v>2</v>
      </c>
      <c r="AY15" s="49">
        <v>1</v>
      </c>
      <c r="AZ15" s="49">
        <v>0.5</v>
      </c>
      <c r="BA15" s="49">
        <v>0</v>
      </c>
      <c r="BB15" s="49">
        <v>0</v>
      </c>
      <c r="BC15" s="49">
        <v>3</v>
      </c>
      <c r="BD15" s="49">
        <v>2</v>
      </c>
      <c r="BE15" s="49">
        <v>1</v>
      </c>
      <c r="BF15" s="52">
        <v>0.5</v>
      </c>
      <c r="BG15" s="53" t="s">
        <v>45</v>
      </c>
      <c r="BH15" s="49" t="s">
        <v>45</v>
      </c>
      <c r="BI15" s="52"/>
      <c r="BJ15" s="54">
        <v>103.506</v>
      </c>
      <c r="BK15" s="55">
        <v>15.9519</v>
      </c>
      <c r="BL15" s="55">
        <v>8.3038799999999995</v>
      </c>
      <c r="BM15" s="55">
        <v>85.872200000000007</v>
      </c>
      <c r="BN15" s="56">
        <v>94.176080000000013</v>
      </c>
    </row>
    <row r="16" spans="1:66" x14ac:dyDescent="0.2">
      <c r="A16" s="1">
        <v>14</v>
      </c>
      <c r="B16" s="80" t="s">
        <v>72</v>
      </c>
      <c r="C16" s="44">
        <v>0</v>
      </c>
      <c r="D16" s="45">
        <v>63</v>
      </c>
      <c r="E16" s="45">
        <v>62</v>
      </c>
      <c r="F16" s="46">
        <v>172</v>
      </c>
      <c r="G16" s="45">
        <v>21</v>
      </c>
      <c r="H16" s="47">
        <v>1.38</v>
      </c>
      <c r="I16" s="48">
        <v>44</v>
      </c>
      <c r="J16" s="47">
        <v>3.29</v>
      </c>
      <c r="K16" s="48">
        <v>83</v>
      </c>
      <c r="L16" s="47">
        <v>0.41</v>
      </c>
      <c r="M16" s="49">
        <v>2</v>
      </c>
      <c r="N16" s="58">
        <v>23.666666666666668</v>
      </c>
      <c r="O16" s="50">
        <v>508</v>
      </c>
      <c r="P16" s="46">
        <v>506.16300000000001</v>
      </c>
      <c r="Q16" s="46">
        <f t="shared" si="0"/>
        <v>100.36292656713351</v>
      </c>
      <c r="R16" s="49">
        <v>28</v>
      </c>
      <c r="S16" s="51">
        <v>36.700000000000003</v>
      </c>
      <c r="T16" s="45">
        <v>156</v>
      </c>
      <c r="U16" s="45">
        <v>132</v>
      </c>
      <c r="V16" s="46">
        <f t="shared" si="1"/>
        <v>66.666666666666671</v>
      </c>
      <c r="W16" s="49">
        <v>68</v>
      </c>
      <c r="X16" s="49">
        <v>64</v>
      </c>
      <c r="Y16" s="49">
        <v>104</v>
      </c>
      <c r="Z16" s="49">
        <v>98</v>
      </c>
      <c r="AA16" s="49">
        <v>89</v>
      </c>
      <c r="AB16" s="49">
        <v>87</v>
      </c>
      <c r="AC16" s="49">
        <v>140</v>
      </c>
      <c r="AD16" s="49">
        <v>90</v>
      </c>
      <c r="AE16" s="49">
        <v>130</v>
      </c>
      <c r="AF16" s="49">
        <v>90</v>
      </c>
      <c r="AG16" s="49">
        <v>170</v>
      </c>
      <c r="AH16" s="49">
        <v>96</v>
      </c>
      <c r="AI16" s="49">
        <v>160</v>
      </c>
      <c r="AJ16" s="49">
        <v>96</v>
      </c>
      <c r="AK16" s="49">
        <v>130</v>
      </c>
      <c r="AL16" s="49">
        <v>80</v>
      </c>
      <c r="AM16" s="49">
        <v>120</v>
      </c>
      <c r="AN16" s="49">
        <v>86</v>
      </c>
      <c r="AO16" s="49">
        <v>94</v>
      </c>
      <c r="AP16" s="49">
        <v>94</v>
      </c>
      <c r="AQ16" s="49">
        <v>89</v>
      </c>
      <c r="AR16" s="49">
        <v>90</v>
      </c>
      <c r="AS16" s="49">
        <v>90</v>
      </c>
      <c r="AT16" s="49">
        <v>92</v>
      </c>
      <c r="AU16" s="49">
        <v>3</v>
      </c>
      <c r="AV16" s="49">
        <v>5</v>
      </c>
      <c r="AW16" s="49">
        <v>7</v>
      </c>
      <c r="AX16" s="49">
        <v>0</v>
      </c>
      <c r="AY16" s="49">
        <v>0</v>
      </c>
      <c r="AZ16" s="49">
        <v>0</v>
      </c>
      <c r="BA16" s="49">
        <v>3</v>
      </c>
      <c r="BB16" s="49">
        <v>5</v>
      </c>
      <c r="BC16" s="49">
        <v>7</v>
      </c>
      <c r="BD16" s="49">
        <v>0</v>
      </c>
      <c r="BE16" s="49">
        <v>0</v>
      </c>
      <c r="BF16" s="52">
        <v>0</v>
      </c>
      <c r="BG16" s="53" t="s">
        <v>45</v>
      </c>
      <c r="BH16" s="49" t="s">
        <v>45</v>
      </c>
      <c r="BI16" s="52"/>
      <c r="BJ16" s="54">
        <v>79.646900000000002</v>
      </c>
      <c r="BK16" s="55">
        <v>14.1808</v>
      </c>
      <c r="BL16" s="55">
        <v>65.827699999999993</v>
      </c>
      <c r="BM16" s="55">
        <v>28.949300000000001</v>
      </c>
      <c r="BN16" s="56">
        <v>94.776999999999987</v>
      </c>
    </row>
    <row r="17" spans="1:66" x14ac:dyDescent="0.2">
      <c r="A17" s="1">
        <v>15</v>
      </c>
      <c r="B17" s="80" t="s">
        <v>73</v>
      </c>
      <c r="C17" s="44">
        <v>1</v>
      </c>
      <c r="D17" s="45">
        <v>59</v>
      </c>
      <c r="E17" s="45">
        <v>64.5</v>
      </c>
      <c r="F17" s="46">
        <v>164</v>
      </c>
      <c r="G17" s="45">
        <v>24</v>
      </c>
      <c r="H17" s="47">
        <v>1.28</v>
      </c>
      <c r="I17" s="46">
        <v>51</v>
      </c>
      <c r="J17" s="47">
        <v>2.14</v>
      </c>
      <c r="K17" s="46">
        <v>75</v>
      </c>
      <c r="L17" s="47">
        <v>0.6</v>
      </c>
      <c r="M17" s="46">
        <v>2</v>
      </c>
      <c r="N17" s="48">
        <v>17</v>
      </c>
      <c r="O17" s="49">
        <v>550</v>
      </c>
      <c r="P17" s="46">
        <v>575.05000000000007</v>
      </c>
      <c r="Q17" s="46">
        <f t="shared" si="0"/>
        <v>95.643857055908171</v>
      </c>
      <c r="R17" s="49">
        <v>10</v>
      </c>
      <c r="S17" s="51">
        <v>44.7</v>
      </c>
      <c r="T17" s="45">
        <v>140</v>
      </c>
      <c r="U17" s="45">
        <v>119</v>
      </c>
      <c r="V17" s="46">
        <f t="shared" si="1"/>
        <v>72.142857142857139</v>
      </c>
      <c r="W17" s="49">
        <v>72</v>
      </c>
      <c r="X17" s="49">
        <v>76</v>
      </c>
      <c r="Y17" s="49">
        <v>101</v>
      </c>
      <c r="Z17" s="49">
        <v>76</v>
      </c>
      <c r="AA17" s="49">
        <v>70</v>
      </c>
      <c r="AB17" s="49">
        <v>74</v>
      </c>
      <c r="AC17" s="49">
        <v>110</v>
      </c>
      <c r="AD17" s="49">
        <v>80</v>
      </c>
      <c r="AE17" s="49">
        <v>110</v>
      </c>
      <c r="AF17" s="49">
        <v>80</v>
      </c>
      <c r="AG17" s="49">
        <v>150</v>
      </c>
      <c r="AH17" s="49">
        <v>80</v>
      </c>
      <c r="AI17" s="49">
        <v>130</v>
      </c>
      <c r="AJ17" s="49">
        <v>80</v>
      </c>
      <c r="AK17" s="49">
        <v>110</v>
      </c>
      <c r="AL17" s="49">
        <v>80</v>
      </c>
      <c r="AM17" s="49">
        <v>110</v>
      </c>
      <c r="AN17" s="49">
        <v>80</v>
      </c>
      <c r="AO17" s="49">
        <v>96</v>
      </c>
      <c r="AP17" s="49">
        <v>95</v>
      </c>
      <c r="AQ17" s="49">
        <v>95</v>
      </c>
      <c r="AR17" s="49">
        <v>98</v>
      </c>
      <c r="AS17" s="49">
        <v>96</v>
      </c>
      <c r="AT17" s="49">
        <v>98</v>
      </c>
      <c r="AU17" s="49">
        <v>0</v>
      </c>
      <c r="AV17" s="49">
        <v>0</v>
      </c>
      <c r="AW17" s="49">
        <v>1</v>
      </c>
      <c r="AX17" s="49">
        <v>0</v>
      </c>
      <c r="AY17" s="49">
        <v>0</v>
      </c>
      <c r="AZ17" s="49">
        <v>0</v>
      </c>
      <c r="BA17" s="49">
        <v>0</v>
      </c>
      <c r="BB17" s="49">
        <v>0</v>
      </c>
      <c r="BC17" s="49">
        <v>1</v>
      </c>
      <c r="BD17" s="49">
        <v>0</v>
      </c>
      <c r="BE17" s="49">
        <v>0</v>
      </c>
      <c r="BF17" s="52">
        <v>0</v>
      </c>
      <c r="BG17" s="53" t="s">
        <v>45</v>
      </c>
      <c r="BH17" s="49" t="s">
        <v>45</v>
      </c>
      <c r="BI17" s="52"/>
      <c r="BJ17" s="54">
        <v>106.111</v>
      </c>
      <c r="BK17" s="55">
        <v>28.523299999999999</v>
      </c>
      <c r="BL17" s="55">
        <v>31.843900000000001</v>
      </c>
      <c r="BM17" s="55">
        <v>28.6952</v>
      </c>
      <c r="BN17" s="56">
        <v>60.539100000000005</v>
      </c>
    </row>
    <row r="18" spans="1:66" x14ac:dyDescent="0.2">
      <c r="A18" s="1">
        <v>16</v>
      </c>
      <c r="B18" s="80" t="s">
        <v>74</v>
      </c>
      <c r="C18" s="44">
        <v>0</v>
      </c>
      <c r="D18" s="45">
        <v>80</v>
      </c>
      <c r="E18" s="45">
        <v>69.599999999999994</v>
      </c>
      <c r="F18" s="46">
        <v>165</v>
      </c>
      <c r="G18" s="45">
        <v>25.6</v>
      </c>
      <c r="H18" s="47">
        <v>1.32</v>
      </c>
      <c r="I18" s="46">
        <v>64</v>
      </c>
      <c r="J18" s="47">
        <v>2.3199999999999998</v>
      </c>
      <c r="K18" s="46">
        <v>103</v>
      </c>
      <c r="L18" s="47">
        <v>0.56999999999999995</v>
      </c>
      <c r="M18" s="46">
        <v>2</v>
      </c>
      <c r="O18" s="45">
        <v>570</v>
      </c>
      <c r="P18" s="46">
        <v>474.78100000000001</v>
      </c>
      <c r="Q18" s="46">
        <f t="shared" si="0"/>
        <v>120.05535183589907</v>
      </c>
      <c r="R18" s="46">
        <v>11</v>
      </c>
      <c r="S18" s="60">
        <v>58.2</v>
      </c>
      <c r="T18" s="45">
        <v>140</v>
      </c>
      <c r="U18" s="45">
        <v>119</v>
      </c>
      <c r="V18" s="46">
        <f t="shared" si="1"/>
        <v>66.428571428571431</v>
      </c>
      <c r="W18" s="49">
        <v>69</v>
      </c>
      <c r="X18" s="49">
        <v>74</v>
      </c>
      <c r="Y18" s="49">
        <v>93</v>
      </c>
      <c r="Z18" s="49">
        <v>69</v>
      </c>
      <c r="AA18" s="49">
        <v>67</v>
      </c>
      <c r="AB18" s="49">
        <v>67</v>
      </c>
      <c r="AC18" s="49">
        <v>130</v>
      </c>
      <c r="AD18" s="49">
        <v>80</v>
      </c>
      <c r="AE18" s="49">
        <v>130</v>
      </c>
      <c r="AF18" s="49">
        <v>80</v>
      </c>
      <c r="AG18" s="49">
        <v>160</v>
      </c>
      <c r="AH18" s="49">
        <v>90</v>
      </c>
      <c r="AI18" s="49">
        <v>150</v>
      </c>
      <c r="AJ18" s="49">
        <v>80</v>
      </c>
      <c r="AK18" s="49">
        <v>130</v>
      </c>
      <c r="AL18" s="49">
        <v>70</v>
      </c>
      <c r="AM18" s="49">
        <v>120</v>
      </c>
      <c r="AN18" s="49">
        <v>60</v>
      </c>
      <c r="AO18" s="49">
        <v>94</v>
      </c>
      <c r="AP18" s="49">
        <v>93</v>
      </c>
      <c r="AQ18" s="49">
        <v>92</v>
      </c>
      <c r="AR18" s="49">
        <v>94</v>
      </c>
      <c r="AS18" s="49">
        <v>94</v>
      </c>
      <c r="AT18" s="49">
        <v>93</v>
      </c>
      <c r="AU18" s="49">
        <v>0</v>
      </c>
      <c r="AV18" s="49">
        <v>0</v>
      </c>
      <c r="AW18" s="49">
        <v>3</v>
      </c>
      <c r="AX18" s="49">
        <v>3</v>
      </c>
      <c r="AY18" s="49">
        <v>2</v>
      </c>
      <c r="AZ18" s="49">
        <v>1</v>
      </c>
      <c r="BA18" s="49">
        <v>0</v>
      </c>
      <c r="BB18" s="49">
        <v>0</v>
      </c>
      <c r="BC18" s="49">
        <v>3</v>
      </c>
      <c r="BD18" s="49">
        <v>3</v>
      </c>
      <c r="BE18" s="49">
        <v>2</v>
      </c>
      <c r="BF18" s="52">
        <v>0.5</v>
      </c>
      <c r="BG18" s="53" t="s">
        <v>45</v>
      </c>
      <c r="BH18" s="49" t="s">
        <v>45</v>
      </c>
      <c r="BI18" s="52"/>
      <c r="BJ18" s="54">
        <v>96.867400000000004</v>
      </c>
      <c r="BK18" s="55">
        <v>26.558</v>
      </c>
      <c r="BL18" s="55">
        <v>25.8081</v>
      </c>
      <c r="BM18" s="55">
        <v>20.6538</v>
      </c>
      <c r="BN18" s="56">
        <v>46.4619</v>
      </c>
    </row>
    <row r="19" spans="1:66" x14ac:dyDescent="0.2">
      <c r="A19" s="1">
        <v>17</v>
      </c>
      <c r="B19" s="80" t="s">
        <v>75</v>
      </c>
      <c r="C19" s="44">
        <v>0</v>
      </c>
      <c r="D19" s="45">
        <v>68</v>
      </c>
      <c r="E19" s="45">
        <v>68.099999999999994</v>
      </c>
      <c r="F19" s="46">
        <v>165</v>
      </c>
      <c r="G19" s="45">
        <v>25</v>
      </c>
      <c r="H19" s="47">
        <v>1.79</v>
      </c>
      <c r="I19" s="48">
        <v>65.099999999999994</v>
      </c>
      <c r="J19" s="47">
        <v>2.71</v>
      </c>
      <c r="K19" s="48">
        <v>75.2</v>
      </c>
      <c r="L19" s="47">
        <v>0.66</v>
      </c>
      <c r="M19" s="46">
        <v>2</v>
      </c>
      <c r="N19" s="48">
        <v>32.666666666666664</v>
      </c>
      <c r="O19" s="50">
        <v>510</v>
      </c>
      <c r="P19" s="46">
        <v>496.93299999999999</v>
      </c>
      <c r="Q19" s="46">
        <f t="shared" si="0"/>
        <v>102.62952953416256</v>
      </c>
      <c r="R19" s="49">
        <v>9</v>
      </c>
      <c r="S19" s="57">
        <v>27.96</v>
      </c>
      <c r="T19" s="45">
        <v>152</v>
      </c>
      <c r="U19" s="45">
        <v>129</v>
      </c>
      <c r="V19" s="46">
        <f t="shared" si="1"/>
        <v>85.526315789473685</v>
      </c>
      <c r="W19" s="49">
        <v>99</v>
      </c>
      <c r="X19" s="49">
        <v>98</v>
      </c>
      <c r="Y19" s="49">
        <v>130</v>
      </c>
      <c r="Z19" s="49">
        <v>105</v>
      </c>
      <c r="AA19" s="49">
        <v>99</v>
      </c>
      <c r="AB19" s="49">
        <v>98</v>
      </c>
      <c r="AC19" s="49">
        <v>136</v>
      </c>
      <c r="AD19" s="49">
        <v>90</v>
      </c>
      <c r="AE19" s="49">
        <v>120</v>
      </c>
      <c r="AF19" s="49">
        <v>80</v>
      </c>
      <c r="AG19" s="49">
        <v>180</v>
      </c>
      <c r="AH19" s="49">
        <v>100</v>
      </c>
      <c r="AI19" s="49">
        <v>160</v>
      </c>
      <c r="AJ19" s="49">
        <v>100</v>
      </c>
      <c r="AK19" s="49">
        <v>130</v>
      </c>
      <c r="AL19" s="49">
        <v>90</v>
      </c>
      <c r="AM19" s="49">
        <v>130</v>
      </c>
      <c r="AN19" s="49">
        <v>90</v>
      </c>
      <c r="AO19" s="49">
        <v>97</v>
      </c>
      <c r="AP19" s="49">
        <v>92</v>
      </c>
      <c r="AQ19" s="49">
        <v>89</v>
      </c>
      <c r="AR19" s="49">
        <v>90</v>
      </c>
      <c r="AS19" s="49">
        <v>90</v>
      </c>
      <c r="AT19" s="49">
        <v>94</v>
      </c>
      <c r="AU19" s="49">
        <v>0</v>
      </c>
      <c r="AV19" s="49">
        <v>0</v>
      </c>
      <c r="AW19" s="49">
        <v>0</v>
      </c>
      <c r="AX19" s="49">
        <v>0</v>
      </c>
      <c r="AY19" s="49">
        <v>0</v>
      </c>
      <c r="AZ19" s="49">
        <v>0</v>
      </c>
      <c r="BA19" s="49">
        <v>0</v>
      </c>
      <c r="BB19" s="49">
        <v>0</v>
      </c>
      <c r="BC19" s="49">
        <v>0</v>
      </c>
      <c r="BD19" s="49">
        <v>0</v>
      </c>
      <c r="BE19" s="49">
        <v>0</v>
      </c>
      <c r="BF19" s="52">
        <v>0</v>
      </c>
      <c r="BG19" s="53" t="s">
        <v>45</v>
      </c>
      <c r="BH19" s="49" t="s">
        <v>45</v>
      </c>
      <c r="BI19" s="52"/>
      <c r="BJ19" s="54">
        <v>129.649</v>
      </c>
      <c r="BK19" s="55">
        <v>33.252899999999997</v>
      </c>
      <c r="BL19" s="55">
        <v>0.45982600000000001</v>
      </c>
      <c r="BM19" s="55">
        <v>40.139499999999998</v>
      </c>
      <c r="BN19" s="56">
        <v>40.599325999999998</v>
      </c>
    </row>
    <row r="20" spans="1:66" s="63" customFormat="1" x14ac:dyDescent="0.2">
      <c r="A20" s="61">
        <v>18</v>
      </c>
      <c r="B20" s="80" t="s">
        <v>76</v>
      </c>
      <c r="C20" s="44">
        <v>1</v>
      </c>
      <c r="D20" s="50">
        <v>78</v>
      </c>
      <c r="E20" s="45">
        <v>52.1</v>
      </c>
      <c r="F20" s="46">
        <v>150</v>
      </c>
      <c r="G20" s="45">
        <v>23.2</v>
      </c>
      <c r="H20" s="47">
        <v>0.92</v>
      </c>
      <c r="I20" s="48">
        <v>67</v>
      </c>
      <c r="J20" s="47">
        <v>1.78</v>
      </c>
      <c r="K20" s="48">
        <v>103</v>
      </c>
      <c r="L20" s="47">
        <v>0.52</v>
      </c>
      <c r="M20" s="46">
        <v>2</v>
      </c>
      <c r="N20" s="48">
        <v>18</v>
      </c>
      <c r="O20" s="49">
        <v>446</v>
      </c>
      <c r="P20" s="46">
        <v>539.976</v>
      </c>
      <c r="Q20" s="46">
        <f t="shared" si="0"/>
        <v>82.596263537638706</v>
      </c>
      <c r="R20" s="49"/>
      <c r="S20" s="49"/>
      <c r="T20" s="49">
        <v>122</v>
      </c>
      <c r="U20" s="45">
        <v>110</v>
      </c>
      <c r="V20" s="46">
        <f t="shared" si="1"/>
        <v>83.606557377049185</v>
      </c>
      <c r="W20" s="49">
        <v>72</v>
      </c>
      <c r="X20" s="49">
        <v>71</v>
      </c>
      <c r="Y20" s="49">
        <v>102</v>
      </c>
      <c r="Z20" s="49">
        <v>89</v>
      </c>
      <c r="AA20" s="49">
        <v>74</v>
      </c>
      <c r="AB20" s="49">
        <v>73</v>
      </c>
      <c r="AC20" s="49">
        <v>130</v>
      </c>
      <c r="AD20" s="49">
        <v>80</v>
      </c>
      <c r="AE20" s="49">
        <v>130</v>
      </c>
      <c r="AF20" s="49">
        <v>80</v>
      </c>
      <c r="AG20" s="49">
        <v>140</v>
      </c>
      <c r="AH20" s="49">
        <v>100</v>
      </c>
      <c r="AI20" s="49">
        <v>140</v>
      </c>
      <c r="AJ20" s="49">
        <v>100</v>
      </c>
      <c r="AK20" s="49">
        <v>136</v>
      </c>
      <c r="AL20" s="49">
        <v>96</v>
      </c>
      <c r="AM20" s="49">
        <v>128</v>
      </c>
      <c r="AN20" s="49">
        <v>80</v>
      </c>
      <c r="AO20" s="49">
        <v>96</v>
      </c>
      <c r="AP20" s="49">
        <v>96</v>
      </c>
      <c r="AQ20" s="49">
        <v>95</v>
      </c>
      <c r="AR20" s="49">
        <v>96</v>
      </c>
      <c r="AS20" s="49">
        <v>96</v>
      </c>
      <c r="AT20" s="49">
        <v>96</v>
      </c>
      <c r="AU20" s="49">
        <v>0</v>
      </c>
      <c r="AV20" s="49">
        <v>0</v>
      </c>
      <c r="AW20" s="49">
        <v>3</v>
      </c>
      <c r="AX20" s="49">
        <v>0</v>
      </c>
      <c r="AY20" s="49">
        <v>0</v>
      </c>
      <c r="AZ20" s="49">
        <v>0</v>
      </c>
      <c r="BA20" s="49">
        <v>0</v>
      </c>
      <c r="BB20" s="49">
        <v>0</v>
      </c>
      <c r="BC20" s="49">
        <v>0</v>
      </c>
      <c r="BD20" s="49">
        <v>0</v>
      </c>
      <c r="BE20" s="49">
        <v>0</v>
      </c>
      <c r="BF20" s="52">
        <v>0</v>
      </c>
      <c r="BG20" s="53" t="s">
        <v>45</v>
      </c>
      <c r="BH20" s="49" t="s">
        <v>45</v>
      </c>
      <c r="BI20" s="62"/>
      <c r="BJ20" s="54">
        <v>109.646</v>
      </c>
      <c r="BK20" s="55">
        <v>36.736899999999999</v>
      </c>
      <c r="BL20" s="55">
        <v>19.782900000000001</v>
      </c>
      <c r="BM20" s="55">
        <v>49.2423</v>
      </c>
      <c r="BN20" s="56">
        <v>69.025199999999998</v>
      </c>
    </row>
    <row r="21" spans="1:66" s="63" customFormat="1" x14ac:dyDescent="0.2">
      <c r="A21" s="61">
        <v>19</v>
      </c>
      <c r="B21" s="80" t="s">
        <v>77</v>
      </c>
      <c r="C21" s="53">
        <v>0</v>
      </c>
      <c r="D21" s="49">
        <v>75</v>
      </c>
      <c r="E21" s="49">
        <v>93.7</v>
      </c>
      <c r="F21" s="58">
        <v>168</v>
      </c>
      <c r="G21" s="49">
        <v>33.198696145124721</v>
      </c>
      <c r="H21" s="51">
        <v>1.47</v>
      </c>
      <c r="I21" s="58">
        <v>53.082006283176241</v>
      </c>
      <c r="J21" s="51">
        <v>2.81</v>
      </c>
      <c r="K21" s="58">
        <v>75.794357231482962</v>
      </c>
      <c r="L21" s="55">
        <v>0.52</v>
      </c>
      <c r="M21" s="49">
        <v>2</v>
      </c>
      <c r="N21" s="48">
        <v>23</v>
      </c>
      <c r="O21" s="50">
        <v>290</v>
      </c>
      <c r="P21" s="46">
        <v>513.46484977324258</v>
      </c>
      <c r="Q21" s="46">
        <f t="shared" si="0"/>
        <v>56.47903651595049</v>
      </c>
      <c r="R21" s="49">
        <v>17</v>
      </c>
      <c r="S21" s="57">
        <v>19.57</v>
      </c>
      <c r="T21" s="45">
        <v>145</v>
      </c>
      <c r="U21" s="45">
        <v>123</v>
      </c>
      <c r="V21" s="46">
        <f t="shared" si="1"/>
        <v>81.379310344827587</v>
      </c>
      <c r="W21" s="49">
        <v>81</v>
      </c>
      <c r="X21" s="49">
        <v>86</v>
      </c>
      <c r="Y21" s="49">
        <v>118</v>
      </c>
      <c r="Z21" s="49">
        <v>100</v>
      </c>
      <c r="AA21" s="49">
        <v>97</v>
      </c>
      <c r="AB21" s="49">
        <v>93</v>
      </c>
      <c r="AC21" s="49">
        <v>130</v>
      </c>
      <c r="AD21" s="49">
        <v>70</v>
      </c>
      <c r="AE21" s="49">
        <v>130</v>
      </c>
      <c r="AF21" s="49">
        <v>70</v>
      </c>
      <c r="AG21" s="49">
        <v>170</v>
      </c>
      <c r="AH21" s="49">
        <v>90</v>
      </c>
      <c r="AI21" s="49">
        <v>160</v>
      </c>
      <c r="AJ21" s="49">
        <v>90</v>
      </c>
      <c r="AK21" s="49">
        <v>142</v>
      </c>
      <c r="AL21" s="49">
        <v>90</v>
      </c>
      <c r="AM21" s="49">
        <v>140</v>
      </c>
      <c r="AN21" s="49">
        <v>90</v>
      </c>
      <c r="AO21" s="49">
        <v>95</v>
      </c>
      <c r="AP21" s="49">
        <v>95</v>
      </c>
      <c r="AQ21" s="49">
        <v>87</v>
      </c>
      <c r="AR21" s="49">
        <v>96</v>
      </c>
      <c r="AS21" s="49">
        <v>97</v>
      </c>
      <c r="AT21" s="49">
        <v>97</v>
      </c>
      <c r="AU21" s="49">
        <v>0</v>
      </c>
      <c r="AV21" s="49">
        <v>0</v>
      </c>
      <c r="AW21" s="49">
        <v>2</v>
      </c>
      <c r="AX21" s="49">
        <v>1.5</v>
      </c>
      <c r="AY21" s="49">
        <v>1</v>
      </c>
      <c r="AZ21" s="49">
        <v>0.5</v>
      </c>
      <c r="BA21" s="49">
        <v>0</v>
      </c>
      <c r="BB21" s="49">
        <v>0</v>
      </c>
      <c r="BC21" s="49">
        <v>1.5</v>
      </c>
      <c r="BD21" s="49">
        <v>1.5</v>
      </c>
      <c r="BE21" s="49">
        <v>1</v>
      </c>
      <c r="BF21" s="52">
        <v>0.5</v>
      </c>
      <c r="BG21" s="53" t="s">
        <v>45</v>
      </c>
      <c r="BH21" s="49" t="s">
        <v>45</v>
      </c>
      <c r="BI21" s="62"/>
      <c r="BJ21" s="54">
        <v>125.33</v>
      </c>
      <c r="BK21" s="55">
        <v>31.6799</v>
      </c>
      <c r="BL21" s="55">
        <v>23.2729</v>
      </c>
      <c r="BM21" s="55">
        <v>59.839399999999998</v>
      </c>
      <c r="BN21" s="56">
        <v>83.112300000000005</v>
      </c>
    </row>
    <row r="22" spans="1:66" s="63" customFormat="1" x14ac:dyDescent="0.2">
      <c r="A22" s="61">
        <v>20</v>
      </c>
      <c r="B22" s="80" t="s">
        <v>78</v>
      </c>
      <c r="C22" s="53">
        <v>0</v>
      </c>
      <c r="D22" s="50">
        <v>59</v>
      </c>
      <c r="E22" s="49">
        <v>59.1</v>
      </c>
      <c r="F22" s="58">
        <v>168</v>
      </c>
      <c r="G22" s="49">
        <v>20.9</v>
      </c>
      <c r="H22" s="55">
        <v>1.94</v>
      </c>
      <c r="I22" s="58">
        <v>57</v>
      </c>
      <c r="J22" s="55">
        <v>3.24</v>
      </c>
      <c r="K22" s="58">
        <v>75</v>
      </c>
      <c r="L22" s="55">
        <v>0.6</v>
      </c>
      <c r="M22" s="49">
        <v>2</v>
      </c>
      <c r="N22" s="48">
        <v>33.666666666666664</v>
      </c>
      <c r="O22" s="49">
        <v>451.5</v>
      </c>
      <c r="P22" s="46">
        <v>513.54700000000003</v>
      </c>
      <c r="Q22" s="46">
        <f t="shared" si="0"/>
        <v>87.917951034666729</v>
      </c>
      <c r="R22" s="49">
        <v>8</v>
      </c>
      <c r="S22" s="51">
        <v>50.7</v>
      </c>
      <c r="T22" s="45">
        <v>161</v>
      </c>
      <c r="U22" s="45">
        <v>136</v>
      </c>
      <c r="V22" s="46">
        <f t="shared" si="1"/>
        <v>68.322981366459629</v>
      </c>
      <c r="W22" s="49">
        <v>83</v>
      </c>
      <c r="X22" s="49">
        <v>88</v>
      </c>
      <c r="Y22" s="49">
        <v>110</v>
      </c>
      <c r="Z22" s="49">
        <v>95</v>
      </c>
      <c r="AA22" s="49">
        <v>90</v>
      </c>
      <c r="AB22" s="49">
        <v>86</v>
      </c>
      <c r="AC22" s="49">
        <v>140</v>
      </c>
      <c r="AD22" s="49">
        <v>90</v>
      </c>
      <c r="AE22" s="49">
        <v>110</v>
      </c>
      <c r="AF22" s="49">
        <v>90</v>
      </c>
      <c r="AG22" s="49">
        <v>156</v>
      </c>
      <c r="AH22" s="49">
        <v>100</v>
      </c>
      <c r="AI22" s="49">
        <v>130</v>
      </c>
      <c r="AJ22" s="49">
        <v>96</v>
      </c>
      <c r="AK22" s="49">
        <v>122</v>
      </c>
      <c r="AL22" s="49">
        <v>80</v>
      </c>
      <c r="AM22" s="49">
        <v>110</v>
      </c>
      <c r="AN22" s="49">
        <v>70</v>
      </c>
      <c r="AO22" s="49">
        <v>95</v>
      </c>
      <c r="AP22" s="49">
        <v>94</v>
      </c>
      <c r="AQ22" s="49">
        <v>90</v>
      </c>
      <c r="AR22" s="49">
        <v>90</v>
      </c>
      <c r="AS22" s="49">
        <v>92</v>
      </c>
      <c r="AT22" s="49">
        <v>93</v>
      </c>
      <c r="AU22" s="49">
        <v>0</v>
      </c>
      <c r="AV22" s="49">
        <v>0</v>
      </c>
      <c r="AW22" s="49">
        <v>5</v>
      </c>
      <c r="AX22" s="49">
        <v>0</v>
      </c>
      <c r="AY22" s="49">
        <v>0</v>
      </c>
      <c r="AZ22" s="49">
        <v>0</v>
      </c>
      <c r="BA22" s="49">
        <v>0</v>
      </c>
      <c r="BB22" s="49">
        <v>0</v>
      </c>
      <c r="BC22" s="49">
        <v>0</v>
      </c>
      <c r="BD22" s="49">
        <v>0</v>
      </c>
      <c r="BE22" s="49">
        <v>0</v>
      </c>
      <c r="BF22" s="52">
        <v>0</v>
      </c>
      <c r="BG22" s="53" t="s">
        <v>45</v>
      </c>
      <c r="BH22" s="49" t="s">
        <v>45</v>
      </c>
      <c r="BI22" s="62"/>
      <c r="BJ22" s="54">
        <v>114.934</v>
      </c>
      <c r="BK22" s="55">
        <v>27.099799999999998</v>
      </c>
      <c r="BL22" s="55">
        <v>17.846699999999998</v>
      </c>
      <c r="BM22" s="55">
        <v>34.271099999999997</v>
      </c>
      <c r="BN22" s="56">
        <v>52.117799999999995</v>
      </c>
    </row>
    <row r="23" spans="1:66" x14ac:dyDescent="0.2">
      <c r="A23" s="1">
        <v>21</v>
      </c>
      <c r="B23" s="80" t="s">
        <v>79</v>
      </c>
      <c r="C23" s="44">
        <v>0</v>
      </c>
      <c r="D23" s="45">
        <v>74</v>
      </c>
      <c r="E23" s="45">
        <v>68.400000000000006</v>
      </c>
      <c r="F23" s="46">
        <v>169</v>
      </c>
      <c r="G23" s="45">
        <v>23.9</v>
      </c>
      <c r="H23" s="47">
        <v>1</v>
      </c>
      <c r="I23" s="48">
        <v>38</v>
      </c>
      <c r="J23" s="47">
        <v>2.1</v>
      </c>
      <c r="K23" s="48">
        <v>57.2</v>
      </c>
      <c r="L23" s="47">
        <v>0.47</v>
      </c>
      <c r="M23" s="58">
        <v>3</v>
      </c>
      <c r="N23" s="48">
        <v>41.333333333333336</v>
      </c>
      <c r="O23" s="50">
        <v>484</v>
      </c>
      <c r="P23" s="46">
        <v>485.85699999999997</v>
      </c>
      <c r="Q23" s="46">
        <f t="shared" si="0"/>
        <v>99.617788773239866</v>
      </c>
      <c r="R23" s="49">
        <v>5</v>
      </c>
      <c r="S23" s="51">
        <v>49.42</v>
      </c>
      <c r="T23" s="49">
        <v>146</v>
      </c>
      <c r="U23" s="49">
        <v>124</v>
      </c>
      <c r="V23" s="46">
        <f t="shared" si="1"/>
        <v>77.397260273972606</v>
      </c>
      <c r="W23" s="49">
        <v>83</v>
      </c>
      <c r="X23" s="49">
        <v>90</v>
      </c>
      <c r="Y23" s="49">
        <v>113</v>
      </c>
      <c r="Z23" s="49">
        <v>93</v>
      </c>
      <c r="AA23" s="49">
        <v>77</v>
      </c>
      <c r="AB23" s="49">
        <v>82</v>
      </c>
      <c r="AC23" s="49">
        <v>130</v>
      </c>
      <c r="AD23" s="49">
        <v>80</v>
      </c>
      <c r="AE23" s="49">
        <v>130</v>
      </c>
      <c r="AF23" s="49">
        <v>90</v>
      </c>
      <c r="AG23" s="49">
        <v>180</v>
      </c>
      <c r="AH23" s="49">
        <v>90</v>
      </c>
      <c r="AI23" s="49">
        <v>170</v>
      </c>
      <c r="AJ23" s="49">
        <v>110</v>
      </c>
      <c r="AK23" s="49">
        <v>140</v>
      </c>
      <c r="AL23" s="49">
        <v>86</v>
      </c>
      <c r="AM23" s="49">
        <v>130</v>
      </c>
      <c r="AN23" s="49">
        <v>100</v>
      </c>
      <c r="AO23" s="49">
        <v>92</v>
      </c>
      <c r="AP23" s="49">
        <v>96</v>
      </c>
      <c r="AQ23" s="49">
        <v>89</v>
      </c>
      <c r="AR23" s="49">
        <v>90</v>
      </c>
      <c r="AS23" s="49">
        <v>92</v>
      </c>
      <c r="AT23" s="49">
        <v>92</v>
      </c>
      <c r="AU23" s="49">
        <v>0</v>
      </c>
      <c r="AV23" s="49">
        <v>0</v>
      </c>
      <c r="AW23" s="49">
        <v>0.5</v>
      </c>
      <c r="AX23" s="49">
        <v>0.3</v>
      </c>
      <c r="AY23" s="49">
        <v>0</v>
      </c>
      <c r="AZ23" s="49">
        <v>0</v>
      </c>
      <c r="BA23" s="49">
        <v>0</v>
      </c>
      <c r="BB23" s="49">
        <v>0</v>
      </c>
      <c r="BC23" s="49">
        <v>0</v>
      </c>
      <c r="BD23" s="49">
        <v>0</v>
      </c>
      <c r="BE23" s="49">
        <v>0</v>
      </c>
      <c r="BF23" s="52">
        <v>0</v>
      </c>
      <c r="BG23" s="53" t="s">
        <v>45</v>
      </c>
      <c r="BH23" s="49" t="s">
        <v>45</v>
      </c>
      <c r="BI23" s="52"/>
      <c r="BJ23" s="54">
        <v>103.511</v>
      </c>
      <c r="BK23" s="55">
        <v>15.942</v>
      </c>
      <c r="BL23" s="55">
        <v>4.0830599999999997</v>
      </c>
      <c r="BM23" s="55">
        <v>85.041200000000003</v>
      </c>
      <c r="BN23" s="56">
        <v>89.124260000000007</v>
      </c>
    </row>
    <row r="24" spans="1:66" x14ac:dyDescent="0.2">
      <c r="A24" s="1">
        <v>22</v>
      </c>
      <c r="B24" s="80" t="s">
        <v>80</v>
      </c>
      <c r="C24" s="44">
        <v>0</v>
      </c>
      <c r="D24" s="45">
        <v>71</v>
      </c>
      <c r="E24" s="45">
        <v>70</v>
      </c>
      <c r="F24" s="46">
        <v>155</v>
      </c>
      <c r="G24" s="45">
        <v>29</v>
      </c>
      <c r="H24" s="47">
        <v>0.86</v>
      </c>
      <c r="I24" s="46">
        <v>49</v>
      </c>
      <c r="J24" s="47">
        <v>1.7</v>
      </c>
      <c r="K24" s="46">
        <v>80</v>
      </c>
      <c r="L24" s="47">
        <v>0.51</v>
      </c>
      <c r="M24" s="46">
        <v>3</v>
      </c>
      <c r="O24" s="45">
        <v>289</v>
      </c>
      <c r="P24" s="46">
        <v>491.39499999999998</v>
      </c>
      <c r="Q24" s="46">
        <f t="shared" si="0"/>
        <v>58.812157225857</v>
      </c>
      <c r="R24" s="46">
        <v>12</v>
      </c>
      <c r="S24" s="60">
        <v>23.45</v>
      </c>
      <c r="T24" s="49">
        <v>128</v>
      </c>
      <c r="U24" s="49">
        <v>108</v>
      </c>
      <c r="V24" s="46">
        <f t="shared" si="1"/>
        <v>81.25</v>
      </c>
      <c r="W24" s="49">
        <v>73</v>
      </c>
      <c r="X24" s="49">
        <v>77</v>
      </c>
      <c r="Y24" s="49">
        <v>104</v>
      </c>
      <c r="Z24" s="49">
        <v>89</v>
      </c>
      <c r="AA24" s="49">
        <v>81</v>
      </c>
      <c r="AB24" s="49">
        <v>67</v>
      </c>
      <c r="AC24" s="49">
        <v>110</v>
      </c>
      <c r="AD24" s="49">
        <v>70</v>
      </c>
      <c r="AE24" s="49">
        <v>110</v>
      </c>
      <c r="AF24" s="49">
        <v>70</v>
      </c>
      <c r="AG24" s="49">
        <v>150</v>
      </c>
      <c r="AH24" s="49">
        <v>92</v>
      </c>
      <c r="AI24" s="49">
        <v>150</v>
      </c>
      <c r="AJ24" s="49">
        <v>92</v>
      </c>
      <c r="AK24" s="49">
        <v>138</v>
      </c>
      <c r="AL24" s="49">
        <v>82</v>
      </c>
      <c r="AM24" s="49">
        <v>120</v>
      </c>
      <c r="AN24" s="49">
        <v>82</v>
      </c>
      <c r="AO24" s="49">
        <v>9999</v>
      </c>
      <c r="AP24" s="49">
        <v>9999</v>
      </c>
      <c r="AQ24" s="49">
        <v>9999</v>
      </c>
      <c r="AR24" s="49">
        <v>9999</v>
      </c>
      <c r="AS24" s="49">
        <v>9999</v>
      </c>
      <c r="AT24" s="49">
        <v>9999</v>
      </c>
      <c r="AU24" s="49">
        <v>0</v>
      </c>
      <c r="AV24" s="49">
        <v>0</v>
      </c>
      <c r="AW24" s="49">
        <v>7</v>
      </c>
      <c r="AX24" s="49">
        <v>3</v>
      </c>
      <c r="AY24" s="49">
        <v>0</v>
      </c>
      <c r="AZ24" s="49">
        <v>0</v>
      </c>
      <c r="BA24" s="49">
        <v>0</v>
      </c>
      <c r="BB24" s="49">
        <v>0</v>
      </c>
      <c r="BC24" s="49">
        <v>0</v>
      </c>
      <c r="BD24" s="49">
        <v>0</v>
      </c>
      <c r="BE24" s="49">
        <v>0</v>
      </c>
      <c r="BF24" s="52">
        <v>0</v>
      </c>
      <c r="BG24" s="53" t="s">
        <v>45</v>
      </c>
      <c r="BH24" s="49" t="s">
        <v>45</v>
      </c>
      <c r="BI24" s="52"/>
      <c r="BJ24" s="54">
        <v>98.312799999999996</v>
      </c>
      <c r="BK24" s="55">
        <v>33.552100000000003</v>
      </c>
      <c r="BL24" s="55">
        <v>0.179427</v>
      </c>
      <c r="BM24" s="55">
        <v>200.76900000000001</v>
      </c>
      <c r="BN24" s="56">
        <v>200.94842700000001</v>
      </c>
    </row>
    <row r="25" spans="1:66" x14ac:dyDescent="0.2">
      <c r="A25" s="1">
        <v>23</v>
      </c>
      <c r="B25" s="82" t="s">
        <v>81</v>
      </c>
      <c r="C25" s="53">
        <v>0</v>
      </c>
      <c r="D25" s="49">
        <v>72</v>
      </c>
      <c r="E25" s="49">
        <v>105</v>
      </c>
      <c r="F25" s="58">
        <v>169</v>
      </c>
      <c r="G25" s="49">
        <v>36.763418647806454</v>
      </c>
      <c r="H25" s="55">
        <v>0.92</v>
      </c>
      <c r="I25" s="48">
        <v>32</v>
      </c>
      <c r="J25" s="55">
        <v>2.72</v>
      </c>
      <c r="K25" s="48">
        <v>85</v>
      </c>
      <c r="L25" s="55">
        <v>0.34</v>
      </c>
      <c r="M25" s="58">
        <v>3</v>
      </c>
      <c r="O25" s="49">
        <v>270</v>
      </c>
      <c r="P25" s="46">
        <v>489.54899999999998</v>
      </c>
      <c r="Q25" s="46">
        <f t="shared" si="0"/>
        <v>55.152803907269757</v>
      </c>
      <c r="T25" s="49">
        <v>148</v>
      </c>
      <c r="U25" s="49">
        <v>125</v>
      </c>
      <c r="V25" s="46">
        <f t="shared" si="1"/>
        <v>65.540540540540547</v>
      </c>
      <c r="W25" s="49">
        <v>86</v>
      </c>
      <c r="X25" s="49">
        <v>89</v>
      </c>
      <c r="Y25" s="49">
        <v>97</v>
      </c>
      <c r="Z25" s="49">
        <v>94</v>
      </c>
      <c r="AA25" s="49">
        <v>93</v>
      </c>
      <c r="AB25" s="49">
        <v>90</v>
      </c>
      <c r="AC25" s="49">
        <v>130</v>
      </c>
      <c r="AD25" s="49">
        <v>90</v>
      </c>
      <c r="AE25" s="49">
        <v>120</v>
      </c>
      <c r="AF25" s="49">
        <v>80</v>
      </c>
      <c r="AG25" s="49">
        <v>170</v>
      </c>
      <c r="AH25" s="49">
        <v>90</v>
      </c>
      <c r="AI25" s="49">
        <v>150</v>
      </c>
      <c r="AJ25" s="49">
        <v>80</v>
      </c>
      <c r="AK25" s="49">
        <v>126</v>
      </c>
      <c r="AL25" s="49">
        <v>80</v>
      </c>
      <c r="AM25" s="49">
        <v>120</v>
      </c>
      <c r="AN25" s="49">
        <v>80</v>
      </c>
      <c r="AO25" s="49">
        <v>93</v>
      </c>
      <c r="AP25" s="49">
        <v>94</v>
      </c>
      <c r="AQ25" s="49">
        <v>89</v>
      </c>
      <c r="AR25" s="49">
        <v>89</v>
      </c>
      <c r="AS25" s="49">
        <v>94</v>
      </c>
      <c r="AT25" s="49">
        <v>94</v>
      </c>
      <c r="AU25" s="49">
        <v>0</v>
      </c>
      <c r="AV25" s="49">
        <v>0</v>
      </c>
      <c r="AW25" s="49">
        <v>5</v>
      </c>
      <c r="AX25" s="49">
        <v>1</v>
      </c>
      <c r="AY25" s="49">
        <v>0</v>
      </c>
      <c r="AZ25" s="49">
        <v>0</v>
      </c>
      <c r="BA25" s="49">
        <v>0</v>
      </c>
      <c r="BB25" s="49">
        <v>0</v>
      </c>
      <c r="BC25" s="49">
        <v>3</v>
      </c>
      <c r="BD25" s="49">
        <v>1</v>
      </c>
      <c r="BE25" s="49">
        <v>0</v>
      </c>
      <c r="BF25" s="52">
        <v>0</v>
      </c>
      <c r="BG25" s="53" t="s">
        <v>45</v>
      </c>
      <c r="BH25" s="49" t="s">
        <v>45</v>
      </c>
      <c r="BI25" s="52"/>
      <c r="BJ25" s="54">
        <v>97.208600000000004</v>
      </c>
      <c r="BK25" s="55">
        <v>10.1934</v>
      </c>
      <c r="BL25" s="55">
        <v>32</v>
      </c>
      <c r="BM25" s="55">
        <v>96.839100000000002</v>
      </c>
      <c r="BN25" s="56">
        <v>128.8391</v>
      </c>
    </row>
    <row r="26" spans="1:66" x14ac:dyDescent="0.2">
      <c r="A26" s="1">
        <v>24</v>
      </c>
      <c r="B26" s="80" t="s">
        <v>82</v>
      </c>
      <c r="C26" s="44">
        <v>0</v>
      </c>
      <c r="D26" s="45">
        <v>63</v>
      </c>
      <c r="E26" s="45">
        <v>46.9</v>
      </c>
      <c r="F26" s="46">
        <v>170</v>
      </c>
      <c r="G26" s="45">
        <v>22.1</v>
      </c>
      <c r="H26" s="47">
        <v>0.97</v>
      </c>
      <c r="I26" s="48">
        <v>31</v>
      </c>
      <c r="J26" s="47">
        <v>2.37</v>
      </c>
      <c r="K26" s="48">
        <v>59</v>
      </c>
      <c r="L26" s="47">
        <v>0.4</v>
      </c>
      <c r="M26" s="46">
        <v>3</v>
      </c>
      <c r="N26" s="48">
        <v>38</v>
      </c>
      <c r="O26" s="50">
        <v>518</v>
      </c>
      <c r="P26" s="46">
        <v>506.16300000000001</v>
      </c>
      <c r="Q26" s="46">
        <f t="shared" si="0"/>
        <v>102.33857472790386</v>
      </c>
      <c r="R26" s="46">
        <v>8</v>
      </c>
      <c r="S26" s="60">
        <v>50.7</v>
      </c>
      <c r="T26" s="45">
        <v>157</v>
      </c>
      <c r="U26" s="45">
        <v>133</v>
      </c>
      <c r="V26" s="46">
        <f t="shared" si="1"/>
        <v>59.235668789808919</v>
      </c>
      <c r="W26" s="49">
        <v>67</v>
      </c>
      <c r="X26" s="49">
        <v>67</v>
      </c>
      <c r="Y26" s="49">
        <v>93</v>
      </c>
      <c r="Z26" s="49">
        <v>72</v>
      </c>
      <c r="AA26" s="49">
        <v>80</v>
      </c>
      <c r="AB26" s="49">
        <v>76</v>
      </c>
      <c r="AC26" s="49">
        <v>110</v>
      </c>
      <c r="AD26" s="49">
        <v>70</v>
      </c>
      <c r="AE26" s="49">
        <v>110</v>
      </c>
      <c r="AF26" s="49">
        <v>70</v>
      </c>
      <c r="AG26" s="49">
        <v>150</v>
      </c>
      <c r="AH26" s="49">
        <v>90</v>
      </c>
      <c r="AI26" s="49">
        <v>140</v>
      </c>
      <c r="AJ26" s="49">
        <v>90</v>
      </c>
      <c r="AK26" s="49">
        <v>120</v>
      </c>
      <c r="AL26" s="49">
        <v>80</v>
      </c>
      <c r="AM26" s="49">
        <v>110</v>
      </c>
      <c r="AN26" s="49">
        <v>70</v>
      </c>
      <c r="AO26" s="49">
        <v>93</v>
      </c>
      <c r="AP26" s="49">
        <v>92</v>
      </c>
      <c r="AQ26" s="49">
        <v>93</v>
      </c>
      <c r="AR26" s="49">
        <v>94</v>
      </c>
      <c r="AS26" s="49">
        <v>96</v>
      </c>
      <c r="AT26" s="49">
        <v>95</v>
      </c>
      <c r="AU26" s="49">
        <v>0</v>
      </c>
      <c r="AV26" s="49">
        <v>0</v>
      </c>
      <c r="AW26" s="49">
        <v>0.5</v>
      </c>
      <c r="AX26" s="49">
        <v>0.5</v>
      </c>
      <c r="AY26" s="49">
        <v>0.5</v>
      </c>
      <c r="AZ26" s="49">
        <v>0</v>
      </c>
      <c r="BA26" s="49">
        <v>0</v>
      </c>
      <c r="BB26" s="49">
        <v>0</v>
      </c>
      <c r="BC26" s="49">
        <v>0.5</v>
      </c>
      <c r="BD26" s="49">
        <v>0.5</v>
      </c>
      <c r="BE26" s="49">
        <v>0.5</v>
      </c>
      <c r="BF26" s="52">
        <v>0</v>
      </c>
      <c r="BG26" s="53" t="s">
        <v>45</v>
      </c>
      <c r="BH26" s="49" t="s">
        <v>45</v>
      </c>
      <c r="BI26" s="52"/>
      <c r="BJ26" s="54">
        <v>96.249099999999999</v>
      </c>
      <c r="BK26" s="55">
        <v>22.259599999999999</v>
      </c>
      <c r="BL26" s="55">
        <v>1.89472</v>
      </c>
      <c r="BM26" s="55">
        <v>34.027999999999999</v>
      </c>
      <c r="BN26" s="56">
        <v>35.922719999999998</v>
      </c>
    </row>
    <row r="27" spans="1:66" x14ac:dyDescent="0.2">
      <c r="A27" s="1">
        <v>25</v>
      </c>
      <c r="B27" s="80" t="s">
        <v>83</v>
      </c>
      <c r="C27" s="44">
        <v>1</v>
      </c>
      <c r="D27" s="45">
        <v>65</v>
      </c>
      <c r="E27" s="45">
        <v>43.3</v>
      </c>
      <c r="F27" s="46">
        <v>163</v>
      </c>
      <c r="G27" s="45">
        <v>16.3</v>
      </c>
      <c r="H27" s="47">
        <v>1.1100000000000001</v>
      </c>
      <c r="I27" s="46">
        <v>49</v>
      </c>
      <c r="J27" s="47">
        <v>2.11</v>
      </c>
      <c r="K27" s="46">
        <v>80</v>
      </c>
      <c r="L27" s="47">
        <v>0.53</v>
      </c>
      <c r="M27" s="46">
        <v>3</v>
      </c>
      <c r="O27" s="45">
        <v>549</v>
      </c>
      <c r="P27" s="46">
        <v>563.97400000000005</v>
      </c>
      <c r="Q27" s="46">
        <f t="shared" si="0"/>
        <v>97.344913063368168</v>
      </c>
      <c r="R27" s="46">
        <v>14</v>
      </c>
      <c r="S27" s="60">
        <v>37.450000000000003</v>
      </c>
      <c r="T27" s="45">
        <v>135</v>
      </c>
      <c r="U27" s="45">
        <v>114</v>
      </c>
      <c r="V27" s="46">
        <f t="shared" si="1"/>
        <v>70.370370370370367</v>
      </c>
      <c r="W27" s="49">
        <v>85</v>
      </c>
      <c r="X27" s="49">
        <v>84</v>
      </c>
      <c r="Y27" s="49">
        <v>95</v>
      </c>
      <c r="Z27" s="49">
        <v>82</v>
      </c>
      <c r="AA27" s="49">
        <v>77</v>
      </c>
      <c r="AB27" s="49">
        <v>75</v>
      </c>
      <c r="AC27" s="49">
        <v>110</v>
      </c>
      <c r="AD27" s="49">
        <v>80</v>
      </c>
      <c r="AE27" s="49">
        <v>110</v>
      </c>
      <c r="AF27" s="49">
        <v>80</v>
      </c>
      <c r="AG27" s="49">
        <v>150</v>
      </c>
      <c r="AH27" s="49">
        <v>90</v>
      </c>
      <c r="AI27" s="49">
        <v>150</v>
      </c>
      <c r="AJ27" s="49">
        <v>90</v>
      </c>
      <c r="AK27" s="49">
        <v>130</v>
      </c>
      <c r="AL27" s="49">
        <v>80</v>
      </c>
      <c r="AM27" s="49">
        <v>130</v>
      </c>
      <c r="AN27" s="49">
        <v>80</v>
      </c>
      <c r="AO27" s="49">
        <v>100</v>
      </c>
      <c r="AP27" s="49">
        <v>98</v>
      </c>
      <c r="AQ27" s="49">
        <v>95</v>
      </c>
      <c r="AR27" s="49">
        <v>82</v>
      </c>
      <c r="AS27" s="49">
        <v>77</v>
      </c>
      <c r="AT27" s="49">
        <v>75</v>
      </c>
      <c r="AU27" s="49">
        <v>0.5</v>
      </c>
      <c r="AV27" s="49">
        <v>0.5</v>
      </c>
      <c r="AW27" s="49">
        <v>1</v>
      </c>
      <c r="AX27" s="49">
        <v>0</v>
      </c>
      <c r="AY27" s="49">
        <v>0</v>
      </c>
      <c r="AZ27" s="49">
        <v>0</v>
      </c>
      <c r="BA27" s="49">
        <v>0</v>
      </c>
      <c r="BB27" s="49">
        <v>0</v>
      </c>
      <c r="BC27" s="49">
        <v>0</v>
      </c>
      <c r="BD27" s="49">
        <v>0</v>
      </c>
      <c r="BE27" s="49">
        <v>0</v>
      </c>
      <c r="BF27" s="52">
        <v>0</v>
      </c>
      <c r="BG27" s="53" t="s">
        <v>45</v>
      </c>
      <c r="BH27" s="49" t="s">
        <v>45</v>
      </c>
      <c r="BI27" s="52"/>
      <c r="BJ27" s="54">
        <v>93.831199999999995</v>
      </c>
      <c r="BK27" s="55">
        <v>17.489699999999999</v>
      </c>
      <c r="BL27" s="55">
        <v>21.928899999999999</v>
      </c>
      <c r="BM27" s="55">
        <v>42.699300000000001</v>
      </c>
      <c r="BN27" s="56">
        <v>64.628199999999993</v>
      </c>
    </row>
    <row r="28" spans="1:66" ht="14.25" customHeight="1" x14ac:dyDescent="0.2">
      <c r="A28" s="1">
        <v>26</v>
      </c>
      <c r="B28" s="80" t="s">
        <v>84</v>
      </c>
      <c r="C28" s="44">
        <v>1</v>
      </c>
      <c r="D28" s="45">
        <v>59</v>
      </c>
      <c r="E28" s="45">
        <v>61.8</v>
      </c>
      <c r="F28" s="46">
        <v>164</v>
      </c>
      <c r="G28" s="45">
        <v>23</v>
      </c>
      <c r="H28" s="47">
        <v>0.98</v>
      </c>
      <c r="I28" s="46">
        <v>34</v>
      </c>
      <c r="J28" s="47">
        <v>1.82</v>
      </c>
      <c r="K28" s="46">
        <v>59</v>
      </c>
      <c r="L28" s="47">
        <v>0.54</v>
      </c>
      <c r="M28" s="46">
        <v>3</v>
      </c>
      <c r="N28" s="49">
        <v>21</v>
      </c>
      <c r="O28" s="50">
        <v>360</v>
      </c>
      <c r="P28" s="46">
        <v>575.05000000000007</v>
      </c>
      <c r="Q28" s="46">
        <f t="shared" si="0"/>
        <v>62.603251891139891</v>
      </c>
      <c r="R28" s="49">
        <v>13</v>
      </c>
      <c r="S28" s="51">
        <v>23.45</v>
      </c>
      <c r="T28" s="45">
        <v>141</v>
      </c>
      <c r="U28" s="45">
        <v>119</v>
      </c>
      <c r="V28" s="46">
        <f t="shared" si="1"/>
        <v>77.304964539007088</v>
      </c>
      <c r="W28" s="49">
        <v>93</v>
      </c>
      <c r="X28" s="49">
        <v>85</v>
      </c>
      <c r="Y28" s="49">
        <v>109</v>
      </c>
      <c r="Z28" s="49">
        <v>86</v>
      </c>
      <c r="AA28" s="49">
        <v>85</v>
      </c>
      <c r="AB28" s="49">
        <v>85</v>
      </c>
      <c r="AC28" s="49">
        <v>110</v>
      </c>
      <c r="AD28" s="49">
        <v>80</v>
      </c>
      <c r="AE28" s="49">
        <v>130</v>
      </c>
      <c r="AF28" s="49">
        <v>80</v>
      </c>
      <c r="AG28" s="49">
        <v>140</v>
      </c>
      <c r="AH28" s="49">
        <v>90</v>
      </c>
      <c r="AI28" s="49">
        <v>120</v>
      </c>
      <c r="AJ28" s="49">
        <v>80</v>
      </c>
      <c r="AK28" s="49">
        <v>120</v>
      </c>
      <c r="AL28" s="49">
        <v>90</v>
      </c>
      <c r="AM28" s="49">
        <v>110</v>
      </c>
      <c r="AN28" s="49">
        <v>76</v>
      </c>
      <c r="AO28" s="49">
        <v>93</v>
      </c>
      <c r="AP28" s="49">
        <v>89</v>
      </c>
      <c r="AQ28" s="49">
        <v>92</v>
      </c>
      <c r="AR28" s="49">
        <v>90</v>
      </c>
      <c r="AS28" s="49">
        <v>89</v>
      </c>
      <c r="AT28" s="49">
        <v>89</v>
      </c>
      <c r="AU28" s="49">
        <v>0</v>
      </c>
      <c r="AV28" s="49">
        <v>0</v>
      </c>
      <c r="AW28" s="49">
        <v>5</v>
      </c>
      <c r="AX28" s="49">
        <v>2</v>
      </c>
      <c r="AY28" s="49">
        <v>0</v>
      </c>
      <c r="AZ28" s="49">
        <v>0</v>
      </c>
      <c r="BA28" s="49">
        <v>0</v>
      </c>
      <c r="BB28" s="49">
        <v>0</v>
      </c>
      <c r="BC28" s="49">
        <v>2</v>
      </c>
      <c r="BD28" s="49">
        <v>0</v>
      </c>
      <c r="BE28" s="49">
        <v>0</v>
      </c>
      <c r="BF28" s="52">
        <v>0</v>
      </c>
      <c r="BG28" s="53" t="s">
        <v>45</v>
      </c>
      <c r="BH28" s="49" t="s">
        <v>45</v>
      </c>
      <c r="BI28" s="52"/>
      <c r="BJ28" s="54">
        <v>119.747</v>
      </c>
      <c r="BK28" s="55">
        <v>19.669499999999999</v>
      </c>
      <c r="BL28" s="55">
        <v>7.1858199999999997</v>
      </c>
      <c r="BM28" s="55">
        <v>81.605999999999995</v>
      </c>
      <c r="BN28" s="56">
        <v>88.791820000000001</v>
      </c>
    </row>
    <row r="29" spans="1:66" x14ac:dyDescent="0.2">
      <c r="A29" s="1">
        <v>27</v>
      </c>
      <c r="B29" s="80" t="s">
        <v>85</v>
      </c>
      <c r="C29" s="44">
        <v>0</v>
      </c>
      <c r="D29" s="45">
        <v>72</v>
      </c>
      <c r="E29" s="45">
        <v>94.4</v>
      </c>
      <c r="F29" s="46">
        <v>165</v>
      </c>
      <c r="G29" s="45">
        <v>34.700000000000003</v>
      </c>
      <c r="H29" s="47">
        <v>0.92</v>
      </c>
      <c r="I29" s="48">
        <v>32.74</v>
      </c>
      <c r="J29" s="47">
        <v>2.12</v>
      </c>
      <c r="K29" s="48">
        <v>57.03</v>
      </c>
      <c r="L29" s="47">
        <v>0.43</v>
      </c>
      <c r="M29" s="46">
        <v>3</v>
      </c>
      <c r="N29" s="48">
        <v>21.666666666666668</v>
      </c>
      <c r="O29" s="50">
        <v>324</v>
      </c>
      <c r="P29" s="46">
        <v>489.54899999999998</v>
      </c>
      <c r="Q29" s="46">
        <f t="shared" si="0"/>
        <v>66.183364688723699</v>
      </c>
      <c r="R29" s="46">
        <v>22</v>
      </c>
      <c r="S29" s="60">
        <v>9.9499999999999993</v>
      </c>
      <c r="T29" s="45">
        <v>149</v>
      </c>
      <c r="U29" s="45">
        <v>126</v>
      </c>
      <c r="V29" s="46">
        <f t="shared" si="1"/>
        <v>79.194630872483216</v>
      </c>
      <c r="W29" s="49">
        <v>79</v>
      </c>
      <c r="X29" s="49">
        <v>73</v>
      </c>
      <c r="Y29" s="49">
        <v>118</v>
      </c>
      <c r="Z29" s="49">
        <v>104</v>
      </c>
      <c r="AA29" s="49">
        <v>92</v>
      </c>
      <c r="AB29" s="49">
        <v>83</v>
      </c>
      <c r="AC29" s="49">
        <v>130</v>
      </c>
      <c r="AD29" s="49">
        <v>80</v>
      </c>
      <c r="AE29" s="49">
        <v>140</v>
      </c>
      <c r="AF29" s="49">
        <v>90</v>
      </c>
      <c r="AG29" s="49">
        <v>180</v>
      </c>
      <c r="AH29" s="49">
        <v>110</v>
      </c>
      <c r="AI29" s="49">
        <v>170</v>
      </c>
      <c r="AJ29" s="49">
        <v>110</v>
      </c>
      <c r="AK29" s="49">
        <v>150</v>
      </c>
      <c r="AL29" s="49">
        <v>100</v>
      </c>
      <c r="AM29" s="49">
        <v>130</v>
      </c>
      <c r="AN29" s="49">
        <v>90</v>
      </c>
      <c r="AO29" s="49">
        <v>93</v>
      </c>
      <c r="AP29" s="49">
        <v>94</v>
      </c>
      <c r="AQ29" s="49">
        <v>92</v>
      </c>
      <c r="AR29" s="49">
        <v>94</v>
      </c>
      <c r="AS29" s="49">
        <v>94</v>
      </c>
      <c r="AT29" s="49">
        <v>93</v>
      </c>
      <c r="AU29" s="49">
        <v>0</v>
      </c>
      <c r="AV29" s="49">
        <v>0.5</v>
      </c>
      <c r="AW29" s="49">
        <v>5</v>
      </c>
      <c r="AX29" s="49">
        <v>3</v>
      </c>
      <c r="AY29" s="49">
        <v>2</v>
      </c>
      <c r="AZ29" s="49">
        <v>0</v>
      </c>
      <c r="BA29" s="49">
        <v>0.3</v>
      </c>
      <c r="BB29" s="49">
        <v>0.5</v>
      </c>
      <c r="BC29" s="49">
        <v>3</v>
      </c>
      <c r="BD29" s="49">
        <v>0</v>
      </c>
      <c r="BE29" s="49">
        <v>2</v>
      </c>
      <c r="BF29" s="52">
        <v>0</v>
      </c>
      <c r="BG29" s="53" t="s">
        <v>45</v>
      </c>
      <c r="BH29" s="49" t="s">
        <v>45</v>
      </c>
      <c r="BI29" s="52"/>
      <c r="BJ29" s="54">
        <v>122.07</v>
      </c>
      <c r="BK29" s="55">
        <v>38.888599999999997</v>
      </c>
      <c r="BL29" s="55">
        <v>6.2792199999999996</v>
      </c>
      <c r="BM29" s="55">
        <v>107.331</v>
      </c>
      <c r="BN29" s="56">
        <v>113.61022</v>
      </c>
    </row>
    <row r="30" spans="1:66" x14ac:dyDescent="0.2">
      <c r="A30" s="1">
        <v>28</v>
      </c>
      <c r="B30" s="80" t="s">
        <v>86</v>
      </c>
      <c r="C30" s="44">
        <v>1</v>
      </c>
      <c r="D30" s="50">
        <v>52</v>
      </c>
      <c r="E30" s="45">
        <v>50</v>
      </c>
      <c r="F30" s="46">
        <v>162</v>
      </c>
      <c r="G30" s="45">
        <v>19.100000000000001</v>
      </c>
      <c r="H30" s="47">
        <v>1.01</v>
      </c>
      <c r="I30" s="48">
        <v>39</v>
      </c>
      <c r="J30" s="47">
        <v>2.1800000000000002</v>
      </c>
      <c r="K30" s="48">
        <v>70</v>
      </c>
      <c r="L30" s="47">
        <v>0.46</v>
      </c>
      <c r="M30" s="46">
        <v>3</v>
      </c>
      <c r="N30" s="45">
        <v>28</v>
      </c>
      <c r="O30" s="50">
        <v>504</v>
      </c>
      <c r="P30" s="46">
        <v>587.97200000000009</v>
      </c>
      <c r="Q30" s="46">
        <f t="shared" si="0"/>
        <v>85.71836754131148</v>
      </c>
      <c r="R30" s="46">
        <v>20</v>
      </c>
      <c r="S30" s="60">
        <v>15.21</v>
      </c>
      <c r="T30" s="49">
        <v>141</v>
      </c>
      <c r="U30" s="45">
        <v>125</v>
      </c>
      <c r="V30" s="46">
        <f t="shared" si="1"/>
        <v>68.794326241134755</v>
      </c>
      <c r="W30" s="49">
        <v>81</v>
      </c>
      <c r="X30" s="49">
        <v>78</v>
      </c>
      <c r="Y30" s="49">
        <v>97</v>
      </c>
      <c r="Z30" s="49">
        <v>77</v>
      </c>
      <c r="AA30" s="49">
        <v>68</v>
      </c>
      <c r="AB30" s="49">
        <v>66</v>
      </c>
      <c r="AC30" s="49">
        <v>110</v>
      </c>
      <c r="AD30" s="49">
        <v>60</v>
      </c>
      <c r="AE30" s="49">
        <v>110</v>
      </c>
      <c r="AF30" s="49">
        <v>70</v>
      </c>
      <c r="AG30" s="49">
        <v>170</v>
      </c>
      <c r="AH30" s="49">
        <v>100</v>
      </c>
      <c r="AI30" s="49">
        <v>160</v>
      </c>
      <c r="AJ30" s="49">
        <v>100</v>
      </c>
      <c r="AK30" s="49">
        <v>130</v>
      </c>
      <c r="AL30" s="49">
        <v>80</v>
      </c>
      <c r="AM30" s="49">
        <v>110</v>
      </c>
      <c r="AN30" s="49">
        <v>70</v>
      </c>
      <c r="AO30" s="49">
        <v>95</v>
      </c>
      <c r="AP30" s="49">
        <v>96</v>
      </c>
      <c r="AQ30" s="49">
        <v>90</v>
      </c>
      <c r="AR30" s="49">
        <v>90</v>
      </c>
      <c r="AS30" s="49">
        <v>93</v>
      </c>
      <c r="AT30" s="49">
        <v>94</v>
      </c>
      <c r="AU30" s="49">
        <v>2</v>
      </c>
      <c r="AV30" s="49">
        <v>2</v>
      </c>
      <c r="AW30" s="49">
        <v>10</v>
      </c>
      <c r="AX30" s="49">
        <v>5</v>
      </c>
      <c r="AY30" s="49">
        <v>0</v>
      </c>
      <c r="AZ30" s="49">
        <v>0</v>
      </c>
      <c r="BA30" s="49">
        <v>0</v>
      </c>
      <c r="BB30" s="49">
        <v>0</v>
      </c>
      <c r="BC30" s="49">
        <v>10</v>
      </c>
      <c r="BD30" s="49">
        <v>5</v>
      </c>
      <c r="BE30" s="49">
        <v>0</v>
      </c>
      <c r="BF30" s="52">
        <v>0</v>
      </c>
      <c r="BG30" s="53" t="s">
        <v>45</v>
      </c>
      <c r="BH30" s="49" t="s">
        <v>45</v>
      </c>
      <c r="BI30" s="52"/>
      <c r="BJ30" s="54">
        <v>138.24600000000001</v>
      </c>
      <c r="BK30" s="55">
        <v>59.533499999999997</v>
      </c>
      <c r="BL30" s="55">
        <v>29.715599999999998</v>
      </c>
      <c r="BM30" s="55">
        <v>43.734200000000001</v>
      </c>
      <c r="BN30" s="56">
        <v>73.449799999999996</v>
      </c>
    </row>
    <row r="31" spans="1:66" ht="13.5" thickBot="1" x14ac:dyDescent="0.25">
      <c r="A31" s="1">
        <v>29</v>
      </c>
      <c r="B31" s="83" t="s">
        <v>87</v>
      </c>
      <c r="C31" s="64">
        <v>0</v>
      </c>
      <c r="D31" s="65">
        <v>60</v>
      </c>
      <c r="E31" s="65">
        <v>45.4</v>
      </c>
      <c r="F31" s="66">
        <v>167</v>
      </c>
      <c r="G31" s="65">
        <v>16.278819606296388</v>
      </c>
      <c r="H31" s="67">
        <v>0.72</v>
      </c>
      <c r="I31" s="68">
        <v>23.1</v>
      </c>
      <c r="J31" s="67">
        <v>2.33</v>
      </c>
      <c r="K31" s="68">
        <v>59</v>
      </c>
      <c r="L31" s="67">
        <v>0.31</v>
      </c>
      <c r="M31" s="66">
        <v>4</v>
      </c>
      <c r="N31" s="65"/>
      <c r="O31" s="65">
        <v>456</v>
      </c>
      <c r="P31" s="69">
        <f>622.461 - (1.846*D31) + (61.503*C31)</f>
        <v>511.70100000000002</v>
      </c>
      <c r="Q31" s="69">
        <f t="shared" si="0"/>
        <v>89.114541499821186</v>
      </c>
      <c r="R31" s="65">
        <v>12</v>
      </c>
      <c r="S31" s="65"/>
      <c r="T31" s="70">
        <v>160</v>
      </c>
      <c r="U31" s="70">
        <v>136</v>
      </c>
      <c r="V31" s="69">
        <f t="shared" si="1"/>
        <v>60</v>
      </c>
      <c r="W31" s="65">
        <v>78</v>
      </c>
      <c r="X31" s="65">
        <v>75</v>
      </c>
      <c r="Y31" s="65">
        <v>96</v>
      </c>
      <c r="Z31" s="65">
        <v>85</v>
      </c>
      <c r="AA31" s="65">
        <v>83</v>
      </c>
      <c r="AB31" s="65">
        <v>80</v>
      </c>
      <c r="AC31" s="65">
        <v>100</v>
      </c>
      <c r="AD31" s="65">
        <v>70</v>
      </c>
      <c r="AE31" s="65">
        <v>100</v>
      </c>
      <c r="AF31" s="65">
        <v>60</v>
      </c>
      <c r="AG31" s="65">
        <v>140</v>
      </c>
      <c r="AH31" s="65">
        <v>70</v>
      </c>
      <c r="AI31" s="65">
        <v>130</v>
      </c>
      <c r="AJ31" s="65">
        <v>70</v>
      </c>
      <c r="AK31" s="65">
        <v>120</v>
      </c>
      <c r="AL31" s="65">
        <v>70</v>
      </c>
      <c r="AM31" s="65">
        <v>120</v>
      </c>
      <c r="AN31" s="65">
        <v>70</v>
      </c>
      <c r="AO31" s="65">
        <v>92</v>
      </c>
      <c r="AP31" s="65">
        <v>94</v>
      </c>
      <c r="AQ31" s="65">
        <v>90</v>
      </c>
      <c r="AR31" s="65">
        <v>89</v>
      </c>
      <c r="AS31" s="65">
        <v>92</v>
      </c>
      <c r="AT31" s="65">
        <v>94</v>
      </c>
      <c r="AU31" s="65">
        <v>0</v>
      </c>
      <c r="AV31" s="65">
        <v>0.5</v>
      </c>
      <c r="AW31" s="65">
        <v>2</v>
      </c>
      <c r="AX31" s="65">
        <v>2</v>
      </c>
      <c r="AY31" s="65">
        <v>2</v>
      </c>
      <c r="AZ31" s="65">
        <v>2</v>
      </c>
      <c r="BA31" s="65">
        <v>0</v>
      </c>
      <c r="BB31" s="65">
        <v>0</v>
      </c>
      <c r="BC31" s="65">
        <v>0</v>
      </c>
      <c r="BD31" s="65">
        <v>0</v>
      </c>
      <c r="BE31" s="65">
        <v>0</v>
      </c>
      <c r="BF31" s="71">
        <v>0</v>
      </c>
      <c r="BG31" s="64" t="s">
        <v>45</v>
      </c>
      <c r="BH31" s="65" t="s">
        <v>45</v>
      </c>
      <c r="BI31" s="71"/>
      <c r="BJ31" s="72">
        <v>104.5</v>
      </c>
      <c r="BK31" s="67">
        <v>24.65</v>
      </c>
      <c r="BL31" s="67">
        <v>0.10367800000000001</v>
      </c>
      <c r="BM31" s="67">
        <v>20.0624</v>
      </c>
      <c r="BN31" s="73">
        <f t="shared" ref="BN31" si="3">BL31+BM31</f>
        <v>20.166077999999999</v>
      </c>
    </row>
    <row r="32" spans="1:66" x14ac:dyDescent="0.2">
      <c r="P32" s="46"/>
      <c r="Q32" s="46"/>
      <c r="V32" s="46"/>
    </row>
    <row r="33" spans="1:60" x14ac:dyDescent="0.2">
      <c r="B33" s="74" t="s">
        <v>46</v>
      </c>
      <c r="P33" s="46"/>
      <c r="Q33" s="46"/>
      <c r="V33" s="46"/>
    </row>
    <row r="34" spans="1:60" x14ac:dyDescent="0.2">
      <c r="A34" s="1">
        <v>1</v>
      </c>
      <c r="B34" s="30" t="s">
        <v>120</v>
      </c>
      <c r="C34" s="49">
        <v>0</v>
      </c>
      <c r="D34" s="50">
        <v>75</v>
      </c>
      <c r="E34" s="50">
        <v>69</v>
      </c>
      <c r="F34" s="50">
        <v>1.6</v>
      </c>
      <c r="G34" s="57">
        <v>27</v>
      </c>
      <c r="H34" s="50">
        <v>0.95</v>
      </c>
      <c r="I34" s="50">
        <v>47</v>
      </c>
      <c r="J34" s="50">
        <v>1.82</v>
      </c>
      <c r="K34" s="50">
        <v>68</v>
      </c>
      <c r="L34" s="50">
        <v>0.4</v>
      </c>
      <c r="M34" s="50">
        <v>3</v>
      </c>
      <c r="N34" s="50">
        <v>30</v>
      </c>
      <c r="O34" s="48">
        <v>484</v>
      </c>
      <c r="P34" s="46">
        <f t="shared" ref="P34:P66" si="4">622.461 - (1.846*D34) + (61.503*C34)</f>
        <v>484.01099999999997</v>
      </c>
      <c r="Q34" s="46">
        <f t="shared" si="0"/>
        <v>99.997727324378999</v>
      </c>
      <c r="R34" s="49">
        <v>19</v>
      </c>
      <c r="S34" s="50">
        <v>19.68</v>
      </c>
      <c r="T34" s="49">
        <v>145</v>
      </c>
      <c r="U34" s="49">
        <v>123</v>
      </c>
      <c r="V34" s="46">
        <f t="shared" si="1"/>
        <v>90.34482758620689</v>
      </c>
      <c r="W34" s="49">
        <v>77</v>
      </c>
      <c r="X34" s="49">
        <v>81</v>
      </c>
      <c r="Y34" s="49">
        <v>131</v>
      </c>
      <c r="Z34" s="49">
        <v>103</v>
      </c>
      <c r="AA34" s="49">
        <v>91</v>
      </c>
      <c r="AB34" s="49">
        <v>82</v>
      </c>
      <c r="AC34" s="49">
        <v>140</v>
      </c>
      <c r="AD34" s="49">
        <v>90</v>
      </c>
      <c r="AE34" s="49">
        <v>140</v>
      </c>
      <c r="AF34" s="49">
        <v>90</v>
      </c>
      <c r="AG34" s="49">
        <v>180</v>
      </c>
      <c r="AH34" s="49">
        <v>90</v>
      </c>
      <c r="AI34" s="49">
        <v>160</v>
      </c>
      <c r="AJ34" s="49">
        <v>90</v>
      </c>
      <c r="AK34" s="49">
        <v>140</v>
      </c>
      <c r="AL34" s="49">
        <v>90</v>
      </c>
      <c r="AM34" s="49">
        <v>120</v>
      </c>
      <c r="AN34" s="49">
        <v>80</v>
      </c>
      <c r="AO34" s="49">
        <v>96</v>
      </c>
      <c r="AP34" s="49">
        <v>92</v>
      </c>
      <c r="AQ34" s="49">
        <v>93</v>
      </c>
      <c r="AR34" s="49">
        <v>96</v>
      </c>
      <c r="AS34" s="49">
        <v>98</v>
      </c>
      <c r="AT34" s="49">
        <v>94</v>
      </c>
      <c r="AU34" s="49">
        <v>3</v>
      </c>
      <c r="AV34" s="49">
        <v>2</v>
      </c>
      <c r="AW34" s="49">
        <v>7</v>
      </c>
      <c r="AX34" s="49">
        <v>6</v>
      </c>
      <c r="AY34" s="49">
        <v>4</v>
      </c>
      <c r="AZ34" s="49">
        <v>3</v>
      </c>
      <c r="BA34" s="49">
        <v>0</v>
      </c>
      <c r="BB34" s="49">
        <v>0</v>
      </c>
      <c r="BC34" s="49">
        <v>7</v>
      </c>
      <c r="BD34" s="49">
        <v>7</v>
      </c>
      <c r="BE34" s="49">
        <v>5</v>
      </c>
      <c r="BF34" s="49">
        <v>4</v>
      </c>
      <c r="BG34" s="49">
        <v>1</v>
      </c>
      <c r="BH34" s="49">
        <v>1</v>
      </c>
    </row>
    <row r="35" spans="1:60" x14ac:dyDescent="0.2">
      <c r="A35" s="1">
        <v>2</v>
      </c>
      <c r="B35" s="30" t="s">
        <v>121</v>
      </c>
      <c r="C35" s="49">
        <v>1</v>
      </c>
      <c r="D35" s="50">
        <v>64</v>
      </c>
      <c r="E35" s="50">
        <v>67.5</v>
      </c>
      <c r="F35" s="50">
        <v>1.47</v>
      </c>
      <c r="G35" s="57">
        <v>31.3</v>
      </c>
      <c r="H35" s="50">
        <v>0.8</v>
      </c>
      <c r="I35" s="50">
        <v>41</v>
      </c>
      <c r="J35" s="50">
        <v>1.7</v>
      </c>
      <c r="K35" s="50">
        <v>73</v>
      </c>
      <c r="L35" s="50">
        <v>0.45</v>
      </c>
      <c r="M35" s="50">
        <v>3</v>
      </c>
      <c r="N35" s="49">
        <v>16</v>
      </c>
      <c r="O35" s="48">
        <v>282</v>
      </c>
      <c r="P35" s="46">
        <f t="shared" si="4"/>
        <v>565.82000000000005</v>
      </c>
      <c r="Q35" s="46">
        <f t="shared" si="0"/>
        <v>49.839171467958003</v>
      </c>
      <c r="R35" s="49">
        <v>16</v>
      </c>
      <c r="S35" s="49">
        <v>23.1</v>
      </c>
      <c r="T35" s="49">
        <v>156</v>
      </c>
      <c r="U35" s="49">
        <v>132</v>
      </c>
      <c r="V35" s="46">
        <f t="shared" si="1"/>
        <v>74.358974358974365</v>
      </c>
      <c r="W35" s="49">
        <v>105</v>
      </c>
      <c r="X35" s="49">
        <v>105</v>
      </c>
      <c r="Y35" s="49">
        <v>116</v>
      </c>
      <c r="Z35" s="49">
        <v>111</v>
      </c>
      <c r="AA35" s="49">
        <v>109</v>
      </c>
      <c r="AB35" s="49">
        <v>108</v>
      </c>
      <c r="AC35" s="49">
        <v>120</v>
      </c>
      <c r="AD35" s="49">
        <v>76</v>
      </c>
      <c r="AE35" s="49">
        <v>120</v>
      </c>
      <c r="AF35" s="49">
        <v>80</v>
      </c>
      <c r="AG35" s="49">
        <v>160</v>
      </c>
      <c r="AH35" s="49">
        <v>100</v>
      </c>
      <c r="AI35" s="49">
        <v>140</v>
      </c>
      <c r="AJ35" s="49">
        <v>90</v>
      </c>
      <c r="AK35" s="49">
        <v>120</v>
      </c>
      <c r="AL35" s="49">
        <v>70</v>
      </c>
      <c r="AM35" s="49">
        <v>120</v>
      </c>
      <c r="AN35" s="49">
        <v>70</v>
      </c>
      <c r="AO35" s="49">
        <v>90</v>
      </c>
      <c r="AP35" s="49">
        <v>90</v>
      </c>
      <c r="AQ35" s="49">
        <v>89</v>
      </c>
      <c r="AR35" s="49">
        <v>92</v>
      </c>
      <c r="AS35" s="49">
        <v>92</v>
      </c>
      <c r="AT35" s="49">
        <v>90</v>
      </c>
      <c r="AU35" s="49">
        <v>0</v>
      </c>
      <c r="AV35" s="49">
        <v>0</v>
      </c>
      <c r="AW35" s="49">
        <v>3</v>
      </c>
      <c r="AX35" s="49">
        <v>1</v>
      </c>
      <c r="AY35" s="49">
        <v>0.5</v>
      </c>
      <c r="AZ35" s="49">
        <v>0.3</v>
      </c>
      <c r="BA35" s="49">
        <v>0</v>
      </c>
      <c r="BB35" s="49">
        <v>0</v>
      </c>
      <c r="BC35" s="49">
        <v>5</v>
      </c>
      <c r="BD35" s="49">
        <v>2</v>
      </c>
      <c r="BE35" s="49">
        <v>1</v>
      </c>
      <c r="BF35" s="49">
        <v>1</v>
      </c>
      <c r="BG35" s="49">
        <v>1</v>
      </c>
      <c r="BH35" s="49">
        <v>1</v>
      </c>
    </row>
    <row r="36" spans="1:60" x14ac:dyDescent="0.2">
      <c r="A36" s="1">
        <v>3</v>
      </c>
      <c r="B36" s="30" t="s">
        <v>122</v>
      </c>
      <c r="C36" s="49">
        <v>1</v>
      </c>
      <c r="D36" s="50">
        <v>65</v>
      </c>
      <c r="E36" s="49">
        <v>52.4</v>
      </c>
      <c r="F36" s="49">
        <v>1.4</v>
      </c>
      <c r="G36" s="49">
        <v>26.7</v>
      </c>
      <c r="H36" s="49">
        <v>0.99</v>
      </c>
      <c r="I36" s="49">
        <v>67</v>
      </c>
      <c r="J36" s="49">
        <v>1.47</v>
      </c>
      <c r="K36" s="49">
        <v>72</v>
      </c>
      <c r="L36" s="49">
        <v>0.67</v>
      </c>
      <c r="M36" s="49">
        <v>2</v>
      </c>
      <c r="N36" s="49">
        <v>14</v>
      </c>
      <c r="O36" s="48">
        <v>244</v>
      </c>
      <c r="P36" s="46">
        <f t="shared" si="4"/>
        <v>563.97400000000005</v>
      </c>
      <c r="Q36" s="46">
        <f t="shared" si="0"/>
        <v>43.264405805941408</v>
      </c>
      <c r="R36" s="49">
        <v>35</v>
      </c>
      <c r="S36" s="49">
        <v>15.4</v>
      </c>
      <c r="T36" s="49">
        <v>134</v>
      </c>
      <c r="U36" s="49">
        <v>113</v>
      </c>
      <c r="V36" s="46">
        <f t="shared" si="1"/>
        <v>70.149253731343279</v>
      </c>
      <c r="W36" s="49">
        <v>75</v>
      </c>
      <c r="X36" s="49">
        <v>74</v>
      </c>
      <c r="Y36" s="49">
        <v>94</v>
      </c>
      <c r="Z36" s="49">
        <v>78</v>
      </c>
      <c r="AA36" s="49">
        <v>77</v>
      </c>
      <c r="AB36" s="49">
        <v>75</v>
      </c>
      <c r="AC36" s="49">
        <v>120</v>
      </c>
      <c r="AD36" s="49">
        <v>80</v>
      </c>
      <c r="AE36" s="49">
        <v>120</v>
      </c>
      <c r="AF36" s="49">
        <v>80</v>
      </c>
      <c r="AG36" s="49">
        <v>160</v>
      </c>
      <c r="AH36" s="49">
        <v>80</v>
      </c>
      <c r="AI36" s="49">
        <v>150</v>
      </c>
      <c r="AJ36" s="49">
        <v>80</v>
      </c>
      <c r="AK36" s="49">
        <v>130</v>
      </c>
      <c r="AL36" s="49">
        <v>80</v>
      </c>
      <c r="AM36" s="49">
        <v>120</v>
      </c>
      <c r="AN36" s="49">
        <v>80</v>
      </c>
      <c r="AO36" s="49">
        <v>95</v>
      </c>
      <c r="AP36" s="49">
        <v>92</v>
      </c>
      <c r="AQ36" s="49">
        <v>90</v>
      </c>
      <c r="AR36" s="49">
        <v>90</v>
      </c>
      <c r="AS36" s="49">
        <v>91</v>
      </c>
      <c r="AT36" s="49">
        <v>92</v>
      </c>
      <c r="AU36" s="49">
        <v>0.5</v>
      </c>
      <c r="AV36" s="49">
        <v>0.5</v>
      </c>
      <c r="AW36" s="49">
        <v>5</v>
      </c>
      <c r="AX36" s="49">
        <v>3</v>
      </c>
      <c r="AY36" s="49">
        <v>3</v>
      </c>
      <c r="AZ36" s="49">
        <v>2</v>
      </c>
      <c r="BA36" s="49">
        <v>0</v>
      </c>
      <c r="BB36" s="49">
        <v>0</v>
      </c>
      <c r="BC36" s="49">
        <v>5</v>
      </c>
      <c r="BD36" s="49">
        <v>3</v>
      </c>
      <c r="BE36" s="49">
        <v>3</v>
      </c>
      <c r="BF36" s="49">
        <v>2</v>
      </c>
      <c r="BG36" s="49">
        <v>1</v>
      </c>
      <c r="BH36" s="49">
        <v>1</v>
      </c>
    </row>
    <row r="37" spans="1:60" x14ac:dyDescent="0.2">
      <c r="A37" s="1">
        <v>4</v>
      </c>
      <c r="B37" s="30" t="s">
        <v>123</v>
      </c>
      <c r="C37" s="49">
        <v>1</v>
      </c>
      <c r="D37" s="50">
        <v>61</v>
      </c>
      <c r="E37" s="50">
        <v>109.4</v>
      </c>
      <c r="F37" s="50">
        <v>1.49</v>
      </c>
      <c r="G37" s="50">
        <v>49.3</v>
      </c>
      <c r="H37" s="50">
        <v>1.42</v>
      </c>
      <c r="I37" s="50">
        <v>81</v>
      </c>
      <c r="J37" s="50">
        <v>2.29</v>
      </c>
      <c r="K37" s="50">
        <v>108</v>
      </c>
      <c r="L37" s="50">
        <v>0.62</v>
      </c>
      <c r="M37" s="50">
        <v>1</v>
      </c>
      <c r="N37" s="49">
        <v>18</v>
      </c>
      <c r="O37" s="48">
        <v>330</v>
      </c>
      <c r="P37" s="46">
        <f t="shared" si="4"/>
        <v>571.35800000000006</v>
      </c>
      <c r="Q37" s="46">
        <f t="shared" si="0"/>
        <v>57.757133005926228</v>
      </c>
      <c r="R37" s="49">
        <v>17</v>
      </c>
      <c r="S37" s="49">
        <v>23.1</v>
      </c>
      <c r="T37" s="49">
        <v>139</v>
      </c>
      <c r="U37" s="49">
        <v>118</v>
      </c>
      <c r="V37" s="46">
        <f t="shared" si="1"/>
        <v>80.57553956834532</v>
      </c>
      <c r="W37" s="49">
        <v>70</v>
      </c>
      <c r="X37" s="49">
        <v>82</v>
      </c>
      <c r="Y37" s="49">
        <v>112</v>
      </c>
      <c r="AA37" s="49">
        <v>76</v>
      </c>
      <c r="AB37" s="49">
        <v>68</v>
      </c>
      <c r="AC37" s="49">
        <v>130</v>
      </c>
      <c r="AD37" s="49">
        <v>90</v>
      </c>
      <c r="AE37" s="49">
        <v>130</v>
      </c>
      <c r="AF37" s="49">
        <v>90</v>
      </c>
      <c r="AG37" s="49">
        <v>150</v>
      </c>
      <c r="AH37" s="49">
        <v>82</v>
      </c>
      <c r="AI37" s="49">
        <v>152</v>
      </c>
      <c r="AJ37" s="49">
        <v>82</v>
      </c>
      <c r="AK37" s="49">
        <v>150</v>
      </c>
      <c r="AL37" s="49">
        <v>80</v>
      </c>
      <c r="AM37" s="49">
        <v>138</v>
      </c>
      <c r="AN37" s="49">
        <v>80</v>
      </c>
      <c r="AO37" s="49">
        <v>90</v>
      </c>
      <c r="AP37" s="49">
        <v>87</v>
      </c>
      <c r="AQ37" s="49">
        <v>87</v>
      </c>
      <c r="AR37" s="49">
        <v>92</v>
      </c>
      <c r="AS37" s="49">
        <v>89</v>
      </c>
      <c r="AU37" s="49">
        <v>3</v>
      </c>
      <c r="AV37" s="49">
        <v>3</v>
      </c>
      <c r="AW37" s="49">
        <v>6</v>
      </c>
      <c r="AX37" s="49">
        <v>6</v>
      </c>
      <c r="AY37" s="49">
        <v>6</v>
      </c>
      <c r="AZ37" s="49">
        <v>6</v>
      </c>
      <c r="BA37" s="49">
        <v>7</v>
      </c>
      <c r="BB37" s="49">
        <v>7</v>
      </c>
      <c r="BC37" s="49">
        <v>7</v>
      </c>
      <c r="BD37" s="49">
        <v>7</v>
      </c>
      <c r="BE37" s="49">
        <v>7</v>
      </c>
      <c r="BF37" s="49">
        <v>7</v>
      </c>
      <c r="BG37" s="49">
        <v>1</v>
      </c>
      <c r="BH37" s="49">
        <v>1</v>
      </c>
    </row>
    <row r="38" spans="1:60" x14ac:dyDescent="0.2">
      <c r="A38" s="1">
        <v>5</v>
      </c>
      <c r="B38" s="30" t="s">
        <v>124</v>
      </c>
      <c r="C38" s="49">
        <v>0</v>
      </c>
      <c r="D38" s="49">
        <v>64</v>
      </c>
      <c r="E38" s="49">
        <v>111</v>
      </c>
      <c r="F38" s="49">
        <v>1.68</v>
      </c>
      <c r="G38" s="49">
        <v>39.299999999999997</v>
      </c>
      <c r="H38" s="50">
        <v>1.18</v>
      </c>
      <c r="I38" s="50">
        <v>41</v>
      </c>
      <c r="J38" s="50">
        <v>2.19</v>
      </c>
      <c r="K38" s="50">
        <v>60</v>
      </c>
      <c r="L38" s="50">
        <v>0.54</v>
      </c>
      <c r="M38" s="49">
        <v>3</v>
      </c>
      <c r="O38" s="48">
        <v>240</v>
      </c>
      <c r="P38" s="46">
        <f t="shared" si="4"/>
        <v>504.31700000000001</v>
      </c>
      <c r="Q38" s="46">
        <f t="shared" si="0"/>
        <v>47.589115576115816</v>
      </c>
      <c r="R38" s="49">
        <v>31</v>
      </c>
      <c r="T38" s="49">
        <v>156</v>
      </c>
      <c r="U38" s="49">
        <v>132</v>
      </c>
      <c r="V38" s="46">
        <f t="shared" si="1"/>
        <v>78.84615384615384</v>
      </c>
      <c r="W38" s="49">
        <v>106</v>
      </c>
      <c r="X38" s="49">
        <v>106</v>
      </c>
      <c r="Y38" s="49">
        <v>123</v>
      </c>
      <c r="Z38" s="49">
        <v>106</v>
      </c>
      <c r="AA38" s="49">
        <v>107</v>
      </c>
      <c r="AB38" s="49">
        <v>105</v>
      </c>
      <c r="AC38" s="49">
        <v>110</v>
      </c>
      <c r="AD38" s="49">
        <v>70</v>
      </c>
      <c r="AE38" s="49">
        <v>110</v>
      </c>
      <c r="AF38" s="49">
        <v>70</v>
      </c>
      <c r="AG38" s="49">
        <v>140</v>
      </c>
      <c r="AH38" s="49">
        <v>80</v>
      </c>
      <c r="AI38" s="49">
        <v>130</v>
      </c>
      <c r="AJ38" s="49">
        <v>80</v>
      </c>
      <c r="AK38" s="49">
        <v>110</v>
      </c>
      <c r="AL38" s="49">
        <v>80</v>
      </c>
      <c r="AM38" s="49">
        <v>110</v>
      </c>
      <c r="AN38" s="49">
        <v>80</v>
      </c>
      <c r="AO38" s="49">
        <v>93</v>
      </c>
      <c r="AP38" s="49">
        <v>93</v>
      </c>
      <c r="AQ38" s="49">
        <v>93</v>
      </c>
      <c r="AR38" s="49">
        <v>95</v>
      </c>
      <c r="AS38" s="49">
        <v>93</v>
      </c>
      <c r="AT38" s="49">
        <v>92</v>
      </c>
      <c r="AU38" s="49">
        <v>0.3</v>
      </c>
      <c r="AV38" s="49">
        <v>1</v>
      </c>
      <c r="AW38" s="49">
        <v>6</v>
      </c>
      <c r="AX38" s="49">
        <v>2.5</v>
      </c>
      <c r="AY38" s="49">
        <v>1</v>
      </c>
      <c r="AZ38" s="49">
        <v>0.5</v>
      </c>
      <c r="BA38" s="49">
        <v>1</v>
      </c>
      <c r="BB38" s="49">
        <v>1.5</v>
      </c>
      <c r="BC38" s="49">
        <v>7</v>
      </c>
      <c r="BD38" s="49">
        <v>3</v>
      </c>
      <c r="BE38" s="49">
        <v>3</v>
      </c>
      <c r="BF38" s="49">
        <v>2.5</v>
      </c>
      <c r="BG38" s="49">
        <v>1</v>
      </c>
      <c r="BH38" s="49">
        <v>2</v>
      </c>
    </row>
    <row r="39" spans="1:60" x14ac:dyDescent="0.2">
      <c r="A39" s="1">
        <v>6</v>
      </c>
      <c r="B39" s="30" t="s">
        <v>125</v>
      </c>
      <c r="C39" s="49">
        <v>0</v>
      </c>
      <c r="D39" s="50">
        <v>63</v>
      </c>
      <c r="E39" s="50">
        <v>62.6</v>
      </c>
      <c r="F39" s="50">
        <v>1.67</v>
      </c>
      <c r="G39" s="57">
        <v>22.5</v>
      </c>
      <c r="H39" s="51">
        <v>1</v>
      </c>
      <c r="I39" s="51">
        <v>34.200000000000003</v>
      </c>
      <c r="J39" s="51">
        <v>3.1</v>
      </c>
      <c r="K39" s="51">
        <v>79.400000000000006</v>
      </c>
      <c r="L39" s="51">
        <v>0.3</v>
      </c>
      <c r="M39" s="50">
        <v>3</v>
      </c>
      <c r="N39" s="49">
        <v>33</v>
      </c>
      <c r="O39" s="48">
        <v>120</v>
      </c>
      <c r="P39" s="46">
        <f t="shared" si="4"/>
        <v>506.16300000000001</v>
      </c>
      <c r="Q39" s="46">
        <f t="shared" si="0"/>
        <v>23.707777929244138</v>
      </c>
      <c r="R39" s="49">
        <v>33</v>
      </c>
      <c r="S39" s="49">
        <v>12.7</v>
      </c>
      <c r="T39" s="49">
        <v>155</v>
      </c>
      <c r="U39" s="49">
        <v>131</v>
      </c>
      <c r="V39" s="46">
        <f t="shared" si="1"/>
        <v>64.516129032258064</v>
      </c>
      <c r="W39" s="49">
        <v>82</v>
      </c>
      <c r="X39" s="49">
        <v>81</v>
      </c>
      <c r="Y39" s="49">
        <v>100</v>
      </c>
      <c r="Z39" s="49">
        <v>84</v>
      </c>
      <c r="AA39" s="49">
        <v>87</v>
      </c>
      <c r="AB39" s="49">
        <v>77</v>
      </c>
      <c r="AC39" s="49">
        <v>110</v>
      </c>
      <c r="AD39" s="49">
        <v>70</v>
      </c>
      <c r="AE39" s="49">
        <v>110</v>
      </c>
      <c r="AF39" s="49">
        <v>70</v>
      </c>
      <c r="AG39" s="49">
        <v>150</v>
      </c>
      <c r="AH39" s="49">
        <v>100</v>
      </c>
      <c r="AI39" s="49">
        <v>150</v>
      </c>
      <c r="AJ39" s="49">
        <v>100</v>
      </c>
      <c r="AK39" s="49">
        <v>130</v>
      </c>
      <c r="AL39" s="49">
        <v>90</v>
      </c>
      <c r="AM39" s="49">
        <v>110</v>
      </c>
      <c r="AN39" s="49">
        <v>70</v>
      </c>
      <c r="AO39" s="49">
        <v>93</v>
      </c>
      <c r="AP39" s="49">
        <v>92</v>
      </c>
      <c r="AQ39" s="49">
        <v>89</v>
      </c>
      <c r="AR39" s="49">
        <v>90</v>
      </c>
      <c r="AS39" s="49">
        <v>90</v>
      </c>
      <c r="AT39" s="49">
        <v>93</v>
      </c>
      <c r="AU39" s="49">
        <v>0</v>
      </c>
      <c r="AV39" s="49">
        <v>0.3</v>
      </c>
      <c r="AW39" s="49">
        <v>5</v>
      </c>
      <c r="AX39" s="49">
        <v>4</v>
      </c>
      <c r="AY39" s="49">
        <v>3</v>
      </c>
      <c r="AZ39" s="49">
        <v>3</v>
      </c>
      <c r="BA39" s="49">
        <v>0</v>
      </c>
      <c r="BB39" s="49">
        <v>0</v>
      </c>
      <c r="BC39" s="49">
        <v>2</v>
      </c>
      <c r="BD39" s="49">
        <v>2</v>
      </c>
      <c r="BE39" s="49">
        <v>3</v>
      </c>
      <c r="BF39" s="49">
        <v>2</v>
      </c>
      <c r="BG39" s="49">
        <v>1</v>
      </c>
      <c r="BH39" s="49">
        <v>3</v>
      </c>
    </row>
    <row r="40" spans="1:60" x14ac:dyDescent="0.2">
      <c r="A40" s="1">
        <v>7</v>
      </c>
      <c r="B40" s="30" t="s">
        <v>126</v>
      </c>
      <c r="C40" s="49">
        <v>0</v>
      </c>
      <c r="D40" s="50">
        <v>67</v>
      </c>
      <c r="E40" s="50">
        <v>77.900000000000006</v>
      </c>
      <c r="F40" s="50">
        <v>1.74</v>
      </c>
      <c r="G40" s="57">
        <v>25.7</v>
      </c>
      <c r="H40" s="50">
        <v>1.3</v>
      </c>
      <c r="I40" s="57">
        <v>43</v>
      </c>
      <c r="J40" s="57">
        <v>3.1</v>
      </c>
      <c r="K40" s="57">
        <v>78</v>
      </c>
      <c r="L40" s="50">
        <v>0.42</v>
      </c>
      <c r="M40" s="50">
        <v>3</v>
      </c>
      <c r="N40" s="49">
        <v>40</v>
      </c>
      <c r="O40" s="48">
        <v>303</v>
      </c>
      <c r="P40" s="46">
        <f t="shared" si="4"/>
        <v>498.779</v>
      </c>
      <c r="Q40" s="46">
        <f t="shared" si="0"/>
        <v>60.748347464508328</v>
      </c>
      <c r="R40" s="49">
        <v>17</v>
      </c>
      <c r="S40" s="49">
        <v>22.2</v>
      </c>
      <c r="T40" s="49">
        <v>153</v>
      </c>
      <c r="U40" s="49">
        <v>130</v>
      </c>
      <c r="V40" s="46">
        <f t="shared" si="1"/>
        <v>69.93464052287581</v>
      </c>
      <c r="W40" s="49">
        <v>81</v>
      </c>
      <c r="X40" s="49">
        <v>88</v>
      </c>
      <c r="Y40" s="49">
        <v>107</v>
      </c>
      <c r="Z40" s="49">
        <v>79</v>
      </c>
      <c r="AA40" s="49">
        <v>77</v>
      </c>
      <c r="AB40" s="49">
        <v>77</v>
      </c>
      <c r="AC40" s="49">
        <v>120</v>
      </c>
      <c r="AD40" s="49">
        <v>80</v>
      </c>
      <c r="AE40" s="49">
        <v>110</v>
      </c>
      <c r="AF40" s="49">
        <v>80</v>
      </c>
      <c r="AG40" s="49">
        <v>130</v>
      </c>
      <c r="AH40" s="49">
        <v>70</v>
      </c>
      <c r="AI40" s="49">
        <v>120</v>
      </c>
      <c r="AJ40" s="49">
        <v>70</v>
      </c>
      <c r="AK40" s="49">
        <v>110</v>
      </c>
      <c r="AL40" s="49">
        <v>70</v>
      </c>
      <c r="AM40" s="49">
        <v>110</v>
      </c>
      <c r="AN40" s="49">
        <v>80</v>
      </c>
      <c r="AO40" s="49">
        <v>92</v>
      </c>
      <c r="AP40" s="49">
        <v>90</v>
      </c>
      <c r="AQ40" s="49">
        <v>80</v>
      </c>
      <c r="AR40" s="49">
        <v>91</v>
      </c>
      <c r="AS40" s="49">
        <v>92</v>
      </c>
      <c r="AT40" s="49">
        <v>91</v>
      </c>
      <c r="AU40" s="49">
        <v>0.5</v>
      </c>
      <c r="AV40" s="49">
        <v>0.5</v>
      </c>
      <c r="AW40" s="49">
        <v>3</v>
      </c>
      <c r="AX40" s="49">
        <v>2</v>
      </c>
      <c r="AY40" s="49">
        <v>1</v>
      </c>
      <c r="AZ40" s="49">
        <v>1</v>
      </c>
      <c r="BA40" s="49">
        <v>0</v>
      </c>
      <c r="BB40" s="49">
        <v>0</v>
      </c>
      <c r="BC40" s="49">
        <v>0.5</v>
      </c>
      <c r="BD40" s="49">
        <v>0.5</v>
      </c>
      <c r="BE40" s="49">
        <v>0</v>
      </c>
      <c r="BF40" s="49">
        <v>0</v>
      </c>
      <c r="BG40" s="49">
        <v>2</v>
      </c>
      <c r="BH40" s="49">
        <v>2</v>
      </c>
    </row>
    <row r="41" spans="1:60" x14ac:dyDescent="0.2">
      <c r="A41" s="1">
        <v>8</v>
      </c>
      <c r="B41" s="30" t="s">
        <v>127</v>
      </c>
      <c r="C41" s="49">
        <v>0</v>
      </c>
      <c r="D41" s="50">
        <v>67</v>
      </c>
      <c r="E41" s="50">
        <v>67</v>
      </c>
      <c r="F41" s="50">
        <v>1.65</v>
      </c>
      <c r="G41" s="57">
        <v>22.3</v>
      </c>
      <c r="H41" s="51">
        <v>0.87</v>
      </c>
      <c r="I41" s="51">
        <v>33</v>
      </c>
      <c r="J41" s="51">
        <v>2.71</v>
      </c>
      <c r="K41" s="51">
        <v>79</v>
      </c>
      <c r="L41" s="51">
        <v>0.32</v>
      </c>
      <c r="M41" s="50">
        <v>3</v>
      </c>
      <c r="N41" s="49">
        <v>33</v>
      </c>
      <c r="O41" s="48">
        <v>255</v>
      </c>
      <c r="P41" s="46">
        <f t="shared" si="4"/>
        <v>498.779</v>
      </c>
      <c r="Q41" s="46">
        <f t="shared" si="0"/>
        <v>51.124846876071366</v>
      </c>
      <c r="R41" s="49">
        <v>11</v>
      </c>
      <c r="S41" s="49">
        <v>25.4</v>
      </c>
      <c r="T41" s="49">
        <v>153</v>
      </c>
      <c r="U41" s="49">
        <v>130</v>
      </c>
      <c r="V41" s="46">
        <f t="shared" si="1"/>
        <v>44.444444444444443</v>
      </c>
      <c r="W41" s="49">
        <v>63</v>
      </c>
      <c r="X41" s="49">
        <v>65</v>
      </c>
      <c r="Y41" s="49">
        <v>68</v>
      </c>
      <c r="Z41" s="49">
        <v>71</v>
      </c>
      <c r="AA41" s="49">
        <v>64</v>
      </c>
      <c r="AB41" s="49">
        <v>65</v>
      </c>
      <c r="AC41" s="49">
        <v>130</v>
      </c>
      <c r="AD41" s="49">
        <v>80</v>
      </c>
      <c r="AE41" s="49">
        <v>130</v>
      </c>
      <c r="AF41" s="49">
        <v>80</v>
      </c>
      <c r="AG41" s="49">
        <v>140</v>
      </c>
      <c r="AH41" s="49">
        <v>80</v>
      </c>
      <c r="AI41" s="49">
        <v>140</v>
      </c>
      <c r="AJ41" s="49">
        <v>80</v>
      </c>
      <c r="AK41" s="49">
        <v>130</v>
      </c>
      <c r="AL41" s="49">
        <v>80</v>
      </c>
      <c r="AM41" s="49">
        <v>130</v>
      </c>
      <c r="AN41" s="49">
        <v>80</v>
      </c>
      <c r="AO41" s="49">
        <v>94</v>
      </c>
      <c r="AP41" s="49">
        <v>94</v>
      </c>
      <c r="AQ41" s="49">
        <v>93</v>
      </c>
      <c r="AR41" s="49">
        <v>95</v>
      </c>
      <c r="AS41" s="49">
        <v>94</v>
      </c>
      <c r="AT41" s="49">
        <v>93</v>
      </c>
      <c r="AU41" s="49">
        <v>0</v>
      </c>
      <c r="AV41" s="49">
        <v>0</v>
      </c>
      <c r="AW41" s="49">
        <v>0</v>
      </c>
      <c r="AX41" s="49">
        <v>0</v>
      </c>
      <c r="AY41" s="49">
        <v>0</v>
      </c>
      <c r="AZ41" s="49">
        <v>0</v>
      </c>
      <c r="BA41" s="49">
        <v>0</v>
      </c>
      <c r="BB41" s="49">
        <v>0</v>
      </c>
      <c r="BC41" s="49">
        <v>0</v>
      </c>
      <c r="BD41" s="49">
        <v>0</v>
      </c>
      <c r="BE41" s="49">
        <v>0</v>
      </c>
      <c r="BF41" s="49">
        <v>0</v>
      </c>
      <c r="BG41" s="49">
        <v>1</v>
      </c>
      <c r="BH41" s="49">
        <v>2</v>
      </c>
    </row>
    <row r="42" spans="1:60" x14ac:dyDescent="0.2">
      <c r="A42" s="1">
        <v>9</v>
      </c>
      <c r="B42" s="30" t="s">
        <v>128</v>
      </c>
      <c r="C42" s="49">
        <v>0</v>
      </c>
      <c r="D42" s="50">
        <v>67</v>
      </c>
      <c r="E42" s="49">
        <v>89</v>
      </c>
      <c r="F42" s="50">
        <v>1.69</v>
      </c>
      <c r="G42" s="57">
        <v>31.2</v>
      </c>
      <c r="H42" s="51">
        <v>2.1</v>
      </c>
      <c r="I42" s="51">
        <v>71.7</v>
      </c>
      <c r="J42" s="51">
        <v>3.7</v>
      </c>
      <c r="K42" s="51">
        <v>97.6</v>
      </c>
      <c r="L42" s="51">
        <v>0.6</v>
      </c>
      <c r="M42" s="50">
        <v>2</v>
      </c>
      <c r="N42" s="49">
        <v>37</v>
      </c>
      <c r="O42" s="48">
        <v>279</v>
      </c>
      <c r="P42" s="46">
        <f t="shared" si="4"/>
        <v>498.779</v>
      </c>
      <c r="Q42" s="46">
        <f t="shared" si="0"/>
        <v>55.936597170289851</v>
      </c>
      <c r="R42" s="49">
        <v>6</v>
      </c>
      <c r="S42" s="49">
        <v>27.9</v>
      </c>
      <c r="T42" s="49">
        <v>152</v>
      </c>
      <c r="U42" s="49">
        <v>129</v>
      </c>
      <c r="V42" s="46">
        <f t="shared" si="1"/>
        <v>78.94736842105263</v>
      </c>
      <c r="W42" s="49">
        <v>84</v>
      </c>
      <c r="X42" s="49">
        <v>85</v>
      </c>
      <c r="Y42" s="49">
        <v>120</v>
      </c>
      <c r="Z42" s="49">
        <v>107</v>
      </c>
      <c r="AA42" s="49">
        <v>95</v>
      </c>
      <c r="AB42" s="49">
        <v>89</v>
      </c>
      <c r="AC42" s="49">
        <v>150</v>
      </c>
      <c r="AD42" s="49">
        <v>90</v>
      </c>
      <c r="AE42" s="49">
        <v>160</v>
      </c>
      <c r="AF42" s="49">
        <v>90</v>
      </c>
      <c r="AG42" s="49">
        <v>220</v>
      </c>
      <c r="AH42" s="49">
        <v>110</v>
      </c>
      <c r="AI42" s="49">
        <v>190</v>
      </c>
      <c r="AJ42" s="49">
        <v>110</v>
      </c>
      <c r="AK42" s="49">
        <v>170</v>
      </c>
      <c r="AL42" s="49">
        <v>90</v>
      </c>
      <c r="AM42" s="49">
        <v>150</v>
      </c>
      <c r="AN42" s="49">
        <v>90</v>
      </c>
      <c r="AO42" s="49">
        <v>95</v>
      </c>
      <c r="AP42" s="49">
        <v>94</v>
      </c>
      <c r="AQ42" s="49">
        <v>98</v>
      </c>
      <c r="AR42" s="49">
        <v>99</v>
      </c>
      <c r="AS42" s="49">
        <v>97</v>
      </c>
      <c r="AT42" s="49">
        <v>97</v>
      </c>
      <c r="AU42" s="49">
        <v>0.5</v>
      </c>
      <c r="AV42" s="49">
        <v>0.5</v>
      </c>
      <c r="AW42" s="49">
        <v>7</v>
      </c>
      <c r="AX42" s="49">
        <v>5</v>
      </c>
      <c r="AY42" s="49">
        <v>1</v>
      </c>
      <c r="AZ42" s="49">
        <v>0.5</v>
      </c>
      <c r="BA42" s="49">
        <v>0</v>
      </c>
      <c r="BB42" s="49">
        <v>0</v>
      </c>
      <c r="BC42" s="49">
        <v>2</v>
      </c>
      <c r="BD42" s="49">
        <v>0</v>
      </c>
      <c r="BE42" s="49">
        <v>0</v>
      </c>
      <c r="BF42" s="49">
        <v>0</v>
      </c>
      <c r="BG42" s="49">
        <v>1</v>
      </c>
      <c r="BH42" s="49">
        <v>0.5</v>
      </c>
    </row>
    <row r="43" spans="1:60" x14ac:dyDescent="0.2">
      <c r="A43" s="1">
        <v>10</v>
      </c>
      <c r="B43" s="30" t="s">
        <v>129</v>
      </c>
      <c r="C43" s="49">
        <v>0</v>
      </c>
      <c r="D43" s="50">
        <v>61</v>
      </c>
      <c r="E43" s="50">
        <v>95.7</v>
      </c>
      <c r="F43" s="50">
        <v>1.75</v>
      </c>
      <c r="G43" s="57">
        <v>31.2</v>
      </c>
      <c r="H43" s="50">
        <v>1</v>
      </c>
      <c r="I43" s="57">
        <v>32</v>
      </c>
      <c r="J43" s="57">
        <v>2.4</v>
      </c>
      <c r="K43" s="57">
        <v>58</v>
      </c>
      <c r="L43" s="50">
        <v>0.42</v>
      </c>
      <c r="M43" s="50">
        <v>3</v>
      </c>
      <c r="N43" s="49">
        <v>38</v>
      </c>
      <c r="O43" s="48">
        <v>240</v>
      </c>
      <c r="P43" s="46">
        <f t="shared" si="4"/>
        <v>509.85500000000002</v>
      </c>
      <c r="Q43" s="46">
        <f t="shared" si="0"/>
        <v>47.07220680389522</v>
      </c>
      <c r="R43" s="49">
        <v>35</v>
      </c>
      <c r="S43" s="49">
        <v>19.7</v>
      </c>
      <c r="T43" s="49">
        <v>159</v>
      </c>
      <c r="U43" s="49">
        <v>135</v>
      </c>
      <c r="V43" s="46">
        <f t="shared" si="1"/>
        <v>43.39622641509434</v>
      </c>
      <c r="W43" s="49">
        <v>66</v>
      </c>
      <c r="X43" s="49">
        <v>67</v>
      </c>
      <c r="Y43" s="49">
        <v>69</v>
      </c>
      <c r="Z43" s="49">
        <v>69</v>
      </c>
      <c r="AA43" s="49">
        <v>66</v>
      </c>
      <c r="AB43" s="49">
        <v>68</v>
      </c>
      <c r="AC43" s="49">
        <v>110</v>
      </c>
      <c r="AD43" s="49">
        <v>70</v>
      </c>
      <c r="AE43" s="49">
        <v>120</v>
      </c>
      <c r="AF43" s="49">
        <v>70</v>
      </c>
      <c r="AG43" s="49">
        <v>140</v>
      </c>
      <c r="AH43" s="49">
        <v>80</v>
      </c>
      <c r="AI43" s="49">
        <v>140</v>
      </c>
      <c r="AJ43" s="49">
        <v>80</v>
      </c>
      <c r="AK43" s="49">
        <v>130</v>
      </c>
      <c r="AL43" s="49">
        <v>70</v>
      </c>
      <c r="AM43" s="49">
        <v>110</v>
      </c>
      <c r="AN43" s="49">
        <v>80</v>
      </c>
      <c r="AO43" s="49">
        <v>92</v>
      </c>
      <c r="AP43" s="49">
        <v>92</v>
      </c>
      <c r="AQ43" s="49">
        <v>87</v>
      </c>
      <c r="AR43" s="49">
        <v>93</v>
      </c>
      <c r="AS43" s="49">
        <v>94</v>
      </c>
      <c r="AT43" s="49">
        <v>94</v>
      </c>
      <c r="AU43" s="49">
        <v>0</v>
      </c>
      <c r="AV43" s="49">
        <v>0</v>
      </c>
      <c r="AW43" s="49">
        <v>5</v>
      </c>
      <c r="AX43" s="49">
        <v>5</v>
      </c>
      <c r="AY43" s="49">
        <v>0</v>
      </c>
      <c r="AZ43" s="49">
        <v>0</v>
      </c>
      <c r="BA43" s="49">
        <v>0</v>
      </c>
      <c r="BB43" s="49">
        <v>0</v>
      </c>
      <c r="BC43" s="49">
        <v>3</v>
      </c>
      <c r="BD43" s="49">
        <v>0</v>
      </c>
      <c r="BE43" s="49">
        <v>0</v>
      </c>
      <c r="BF43" s="49">
        <v>0</v>
      </c>
      <c r="BG43" s="49">
        <v>1</v>
      </c>
      <c r="BH43" s="49">
        <v>3</v>
      </c>
    </row>
    <row r="44" spans="1:60" x14ac:dyDescent="0.2">
      <c r="B44" s="75"/>
      <c r="D44" s="50"/>
      <c r="E44" s="50"/>
      <c r="F44" s="50"/>
      <c r="G44" s="57"/>
      <c r="H44" s="50"/>
      <c r="I44" s="50"/>
      <c r="J44" s="50"/>
      <c r="K44" s="50"/>
      <c r="L44" s="50"/>
      <c r="M44" s="50"/>
      <c r="O44" s="48"/>
      <c r="P44" s="46"/>
      <c r="Q44" s="46"/>
      <c r="V44" s="46"/>
      <c r="BG44" s="75"/>
      <c r="BH44" s="75"/>
    </row>
    <row r="45" spans="1:60" x14ac:dyDescent="0.2">
      <c r="B45" s="74" t="s">
        <v>47</v>
      </c>
      <c r="P45" s="46"/>
      <c r="Q45" s="46"/>
      <c r="V45" s="46"/>
    </row>
    <row r="46" spans="1:60" x14ac:dyDescent="0.2">
      <c r="A46" s="1">
        <v>1</v>
      </c>
      <c r="B46" s="30" t="s">
        <v>130</v>
      </c>
      <c r="C46" s="49">
        <v>0</v>
      </c>
      <c r="D46" s="50">
        <v>61</v>
      </c>
      <c r="E46" s="50">
        <v>67</v>
      </c>
      <c r="F46" s="50">
        <v>1.7</v>
      </c>
      <c r="G46" s="57">
        <v>23.2</v>
      </c>
      <c r="H46" s="51">
        <v>1.9</v>
      </c>
      <c r="I46" s="51">
        <v>60.7</v>
      </c>
      <c r="J46" s="51">
        <v>4.9000000000000004</v>
      </c>
      <c r="K46" s="51">
        <v>120.3</v>
      </c>
      <c r="L46" s="51">
        <v>0.4</v>
      </c>
      <c r="M46" s="50">
        <v>2</v>
      </c>
      <c r="N46" s="49">
        <v>42</v>
      </c>
      <c r="O46" s="49">
        <v>472</v>
      </c>
      <c r="P46" s="46">
        <f t="shared" si="4"/>
        <v>509.85500000000002</v>
      </c>
      <c r="Q46" s="46">
        <f t="shared" si="0"/>
        <v>92.575340047660603</v>
      </c>
      <c r="R46" s="49">
        <v>9</v>
      </c>
      <c r="S46" s="49">
        <v>27.9</v>
      </c>
      <c r="T46" s="49">
        <v>158</v>
      </c>
      <c r="U46" s="49">
        <v>134</v>
      </c>
      <c r="V46" s="46">
        <f t="shared" si="1"/>
        <v>56.329113924050631</v>
      </c>
      <c r="W46" s="49">
        <v>56</v>
      </c>
      <c r="X46" s="49">
        <v>60</v>
      </c>
      <c r="Y46" s="49">
        <v>89</v>
      </c>
      <c r="Z46" s="49">
        <v>77</v>
      </c>
      <c r="AA46" s="49">
        <v>63</v>
      </c>
      <c r="AB46" s="49">
        <v>61</v>
      </c>
      <c r="AC46" s="49">
        <v>120</v>
      </c>
      <c r="AD46" s="49">
        <v>80</v>
      </c>
      <c r="AE46" s="49">
        <v>110</v>
      </c>
      <c r="AF46" s="49">
        <v>76</v>
      </c>
      <c r="AG46" s="49">
        <v>150</v>
      </c>
      <c r="AH46" s="49">
        <v>90</v>
      </c>
      <c r="AI46" s="49">
        <v>140</v>
      </c>
      <c r="AJ46" s="49">
        <v>90</v>
      </c>
      <c r="AK46" s="49">
        <v>130</v>
      </c>
      <c r="AL46" s="49">
        <v>90</v>
      </c>
      <c r="AM46" s="49">
        <v>110</v>
      </c>
      <c r="AN46" s="49">
        <v>76</v>
      </c>
      <c r="AO46" s="49">
        <v>93</v>
      </c>
      <c r="AP46" s="49">
        <v>90</v>
      </c>
      <c r="AQ46" s="49">
        <v>88</v>
      </c>
      <c r="AR46" s="49">
        <v>90</v>
      </c>
      <c r="AS46" s="49">
        <v>90</v>
      </c>
      <c r="AT46" s="49">
        <v>93</v>
      </c>
      <c r="AU46" s="49">
        <v>0</v>
      </c>
      <c r="AV46" s="49">
        <v>0</v>
      </c>
      <c r="AW46" s="49">
        <v>0</v>
      </c>
      <c r="AX46" s="49">
        <v>0</v>
      </c>
      <c r="AY46" s="49">
        <v>0</v>
      </c>
      <c r="AZ46" s="49">
        <v>0</v>
      </c>
      <c r="BA46" s="49">
        <v>0</v>
      </c>
      <c r="BB46" s="49">
        <v>0</v>
      </c>
      <c r="BC46" s="49">
        <v>0</v>
      </c>
      <c r="BD46" s="49">
        <v>0</v>
      </c>
      <c r="BE46" s="49">
        <v>0</v>
      </c>
      <c r="BF46" s="49">
        <v>0</v>
      </c>
      <c r="BG46" s="49" t="s">
        <v>45</v>
      </c>
      <c r="BH46" s="49" t="s">
        <v>45</v>
      </c>
    </row>
    <row r="47" spans="1:60" x14ac:dyDescent="0.2">
      <c r="A47" s="1">
        <v>2</v>
      </c>
      <c r="B47" s="30" t="s">
        <v>131</v>
      </c>
      <c r="C47" s="49">
        <v>0</v>
      </c>
      <c r="D47" s="50">
        <v>68</v>
      </c>
      <c r="E47" s="50">
        <v>76</v>
      </c>
      <c r="F47" s="50">
        <v>1.75</v>
      </c>
      <c r="G47" s="57">
        <v>24.8</v>
      </c>
      <c r="H47" s="51">
        <v>2.29</v>
      </c>
      <c r="I47" s="51">
        <v>69.454975584604654</v>
      </c>
      <c r="J47" s="51">
        <v>3.33</v>
      </c>
      <c r="K47" s="51">
        <v>77.79101548812109</v>
      </c>
      <c r="L47" s="51">
        <v>0.69</v>
      </c>
      <c r="M47" s="50">
        <v>2</v>
      </c>
      <c r="N47" s="49">
        <v>29</v>
      </c>
      <c r="O47" s="49">
        <v>326</v>
      </c>
      <c r="P47" s="46">
        <f t="shared" si="4"/>
        <v>496.93299999999999</v>
      </c>
      <c r="Q47" s="46">
        <f t="shared" si="0"/>
        <v>65.602405153209787</v>
      </c>
      <c r="R47" s="49">
        <v>6</v>
      </c>
      <c r="S47" s="49">
        <v>21.9</v>
      </c>
      <c r="T47" s="49">
        <v>150</v>
      </c>
      <c r="U47" s="49">
        <v>127</v>
      </c>
      <c r="V47" s="46">
        <f t="shared" si="1"/>
        <v>56.666666666666664</v>
      </c>
      <c r="W47" s="49">
        <v>63</v>
      </c>
      <c r="X47" s="49">
        <v>70</v>
      </c>
      <c r="Y47" s="49">
        <v>85</v>
      </c>
      <c r="Z47" s="49">
        <v>80</v>
      </c>
      <c r="AA47" s="49">
        <v>68</v>
      </c>
      <c r="AB47" s="49">
        <v>62</v>
      </c>
      <c r="AC47" s="49">
        <v>110</v>
      </c>
      <c r="AD47" s="49">
        <v>60</v>
      </c>
      <c r="AE47" s="49">
        <v>110</v>
      </c>
      <c r="AF47" s="49">
        <v>70</v>
      </c>
      <c r="AG47" s="49">
        <v>150</v>
      </c>
      <c r="AH47" s="49">
        <v>90</v>
      </c>
      <c r="AI47" s="49">
        <v>150</v>
      </c>
      <c r="AJ47" s="49">
        <v>90</v>
      </c>
      <c r="AK47" s="49">
        <v>130</v>
      </c>
      <c r="AL47" s="49">
        <v>80</v>
      </c>
      <c r="AM47" s="49">
        <v>120</v>
      </c>
      <c r="AN47" s="49">
        <v>80</v>
      </c>
      <c r="AO47" s="49">
        <v>97</v>
      </c>
      <c r="AP47" s="49">
        <v>94</v>
      </c>
      <c r="AQ47" s="49">
        <v>94</v>
      </c>
      <c r="AR47" s="49">
        <v>94</v>
      </c>
      <c r="AS47" s="49">
        <v>95</v>
      </c>
      <c r="AT47" s="49">
        <v>93</v>
      </c>
      <c r="AU47" s="49">
        <v>0.3</v>
      </c>
      <c r="AV47" s="49">
        <v>0.3</v>
      </c>
      <c r="AW47" s="49">
        <v>7</v>
      </c>
      <c r="AX47" s="49">
        <v>3</v>
      </c>
      <c r="AY47" s="49">
        <v>3</v>
      </c>
      <c r="AZ47" s="49">
        <v>0</v>
      </c>
      <c r="BA47" s="49">
        <v>0.5</v>
      </c>
      <c r="BB47" s="49">
        <v>3</v>
      </c>
      <c r="BC47" s="49">
        <v>5</v>
      </c>
      <c r="BD47" s="49">
        <v>3</v>
      </c>
      <c r="BE47" s="49">
        <v>3</v>
      </c>
      <c r="BF47" s="49">
        <v>0</v>
      </c>
      <c r="BG47" s="49" t="s">
        <v>45</v>
      </c>
      <c r="BH47" s="49" t="s">
        <v>45</v>
      </c>
    </row>
    <row r="48" spans="1:60" x14ac:dyDescent="0.2">
      <c r="A48" s="1">
        <v>3</v>
      </c>
      <c r="B48" s="30" t="s">
        <v>147</v>
      </c>
      <c r="C48" s="49">
        <v>0</v>
      </c>
      <c r="D48" s="50">
        <v>77</v>
      </c>
      <c r="E48" s="49">
        <v>63.3</v>
      </c>
      <c r="F48" s="50">
        <v>1.6</v>
      </c>
      <c r="G48" s="57">
        <v>24.7</v>
      </c>
      <c r="H48" s="49">
        <v>1.57</v>
      </c>
      <c r="I48" s="57">
        <v>67</v>
      </c>
      <c r="J48" s="57">
        <v>2.79</v>
      </c>
      <c r="K48" s="51">
        <v>91</v>
      </c>
      <c r="L48" s="49">
        <v>0.56000000000000005</v>
      </c>
      <c r="M48" s="49">
        <v>2</v>
      </c>
      <c r="N48" s="49">
        <v>25</v>
      </c>
      <c r="O48" s="49">
        <v>459</v>
      </c>
      <c r="P48" s="46">
        <f t="shared" si="4"/>
        <v>480.31900000000002</v>
      </c>
      <c r="Q48" s="46">
        <f t="shared" si="0"/>
        <v>95.561491425490146</v>
      </c>
      <c r="R48" s="49">
        <v>20</v>
      </c>
      <c r="T48" s="49">
        <v>143</v>
      </c>
      <c r="U48" s="49">
        <v>121</v>
      </c>
      <c r="V48" s="46">
        <f t="shared" si="1"/>
        <v>58.04195804195804</v>
      </c>
      <c r="W48" s="49">
        <v>59</v>
      </c>
      <c r="X48" s="49">
        <v>60</v>
      </c>
      <c r="Y48" s="49">
        <v>83</v>
      </c>
      <c r="Z48" s="49">
        <v>69</v>
      </c>
      <c r="AA48" s="49">
        <v>62</v>
      </c>
      <c r="AB48" s="49">
        <v>60</v>
      </c>
      <c r="AC48" s="49">
        <v>130</v>
      </c>
      <c r="AD48" s="49">
        <v>90</v>
      </c>
      <c r="AE48" s="49">
        <v>140</v>
      </c>
      <c r="AF48" s="49">
        <v>80</v>
      </c>
      <c r="AG48" s="49">
        <v>180</v>
      </c>
      <c r="AH48" s="49">
        <v>120</v>
      </c>
      <c r="AI48" s="49">
        <v>160</v>
      </c>
      <c r="AJ48" s="49">
        <v>120</v>
      </c>
      <c r="AK48" s="49">
        <v>140</v>
      </c>
      <c r="AL48" s="49">
        <v>100</v>
      </c>
      <c r="AM48" s="49">
        <v>140</v>
      </c>
      <c r="AN48" s="49">
        <v>100</v>
      </c>
      <c r="AO48" s="49">
        <v>94</v>
      </c>
      <c r="AP48" s="49">
        <v>95</v>
      </c>
      <c r="AQ48" s="49">
        <v>95</v>
      </c>
      <c r="AR48" s="49">
        <v>95</v>
      </c>
      <c r="AS48" s="49">
        <v>92</v>
      </c>
      <c r="AT48" s="49">
        <v>92</v>
      </c>
      <c r="AU48" s="49">
        <v>0.5</v>
      </c>
      <c r="AV48" s="49">
        <v>1</v>
      </c>
      <c r="AW48" s="49">
        <v>3</v>
      </c>
      <c r="AX48" s="49">
        <v>2</v>
      </c>
      <c r="AY48" s="49">
        <v>2</v>
      </c>
      <c r="AZ48" s="49">
        <v>2</v>
      </c>
      <c r="BA48" s="49">
        <v>0</v>
      </c>
      <c r="BB48" s="49">
        <v>0.5</v>
      </c>
      <c r="BC48" s="49">
        <v>3</v>
      </c>
      <c r="BD48" s="49">
        <v>2</v>
      </c>
      <c r="BE48" s="49">
        <v>2</v>
      </c>
      <c r="BF48" s="49">
        <v>2</v>
      </c>
      <c r="BG48" s="49" t="s">
        <v>45</v>
      </c>
      <c r="BH48" s="49" t="s">
        <v>45</v>
      </c>
    </row>
    <row r="49" spans="1:66" x14ac:dyDescent="0.2">
      <c r="A49" s="1">
        <v>4</v>
      </c>
      <c r="B49" s="30" t="s">
        <v>134</v>
      </c>
      <c r="C49" s="49">
        <v>0</v>
      </c>
      <c r="D49" s="50">
        <v>66</v>
      </c>
      <c r="E49" s="50">
        <v>62.3</v>
      </c>
      <c r="F49" s="50">
        <v>1.64</v>
      </c>
      <c r="G49" s="57">
        <v>23.2</v>
      </c>
      <c r="H49" s="50">
        <v>1.9</v>
      </c>
      <c r="I49" s="57">
        <v>60</v>
      </c>
      <c r="J49" s="57">
        <v>2.8</v>
      </c>
      <c r="K49" s="57">
        <v>69</v>
      </c>
      <c r="L49" s="50">
        <v>0.68</v>
      </c>
      <c r="M49" s="50">
        <v>2</v>
      </c>
      <c r="N49" s="49">
        <v>36</v>
      </c>
      <c r="O49" s="49">
        <v>486</v>
      </c>
      <c r="P49" s="46">
        <f t="shared" si="4"/>
        <v>500.625</v>
      </c>
      <c r="Q49" s="46">
        <f t="shared" si="0"/>
        <v>97.078651685393254</v>
      </c>
      <c r="R49" s="49">
        <v>7</v>
      </c>
      <c r="S49" s="49">
        <v>31.4</v>
      </c>
      <c r="T49" s="49">
        <v>154</v>
      </c>
      <c r="U49" s="49">
        <v>130</v>
      </c>
      <c r="V49" s="46">
        <f t="shared" si="1"/>
        <v>53.246753246753244</v>
      </c>
      <c r="W49" s="49">
        <v>67</v>
      </c>
      <c r="X49" s="49">
        <v>70</v>
      </c>
      <c r="Y49" s="49">
        <v>82</v>
      </c>
      <c r="Z49" s="49">
        <v>74</v>
      </c>
      <c r="AA49" s="49">
        <v>71</v>
      </c>
      <c r="AB49" s="49">
        <v>69</v>
      </c>
      <c r="AC49" s="49">
        <v>120</v>
      </c>
      <c r="AD49" s="49">
        <v>70</v>
      </c>
      <c r="AE49" s="49">
        <v>120</v>
      </c>
      <c r="AF49" s="49">
        <v>70</v>
      </c>
      <c r="AG49" s="49">
        <v>140</v>
      </c>
      <c r="AH49" s="49">
        <v>90</v>
      </c>
      <c r="AI49" s="49">
        <v>140</v>
      </c>
      <c r="AJ49" s="49">
        <v>86</v>
      </c>
      <c r="AK49" s="49">
        <v>130</v>
      </c>
      <c r="AL49" s="49">
        <v>80</v>
      </c>
      <c r="AM49" s="49">
        <v>120</v>
      </c>
      <c r="AN49" s="49">
        <v>80</v>
      </c>
      <c r="AO49" s="49">
        <v>94</v>
      </c>
      <c r="AP49" s="49">
        <v>94</v>
      </c>
      <c r="AQ49" s="49">
        <v>91</v>
      </c>
      <c r="AR49" s="49">
        <v>93</v>
      </c>
      <c r="AS49" s="49">
        <v>93</v>
      </c>
      <c r="AT49" s="49">
        <v>95</v>
      </c>
      <c r="AU49" s="49">
        <v>0</v>
      </c>
      <c r="AV49" s="49">
        <v>0</v>
      </c>
      <c r="AW49" s="49">
        <v>0.5</v>
      </c>
      <c r="AX49" s="49">
        <v>0.5</v>
      </c>
      <c r="AY49" s="49">
        <v>3</v>
      </c>
      <c r="AZ49" s="49">
        <v>0.5</v>
      </c>
      <c r="BA49" s="49">
        <v>1</v>
      </c>
      <c r="BB49" s="49">
        <v>1</v>
      </c>
      <c r="BC49" s="49">
        <v>2</v>
      </c>
      <c r="BD49" s="49">
        <v>1</v>
      </c>
      <c r="BE49" s="49">
        <v>2</v>
      </c>
      <c r="BF49" s="49">
        <v>1</v>
      </c>
      <c r="BG49" s="49" t="s">
        <v>45</v>
      </c>
      <c r="BH49" s="49" t="s">
        <v>45</v>
      </c>
    </row>
    <row r="50" spans="1:66" x14ac:dyDescent="0.2">
      <c r="A50" s="1">
        <v>5</v>
      </c>
      <c r="B50" s="30" t="s">
        <v>148</v>
      </c>
      <c r="C50" s="49">
        <v>0</v>
      </c>
      <c r="D50" s="50">
        <v>74</v>
      </c>
      <c r="E50" s="50">
        <v>45</v>
      </c>
      <c r="F50" s="50">
        <v>1.62</v>
      </c>
      <c r="G50" s="57">
        <v>17.100000000000001</v>
      </c>
      <c r="H50" s="50">
        <v>1.5</v>
      </c>
      <c r="I50" s="57">
        <v>75</v>
      </c>
      <c r="J50" s="57">
        <v>3.4</v>
      </c>
      <c r="K50" s="57">
        <v>145</v>
      </c>
      <c r="L50" s="50">
        <v>0.43</v>
      </c>
      <c r="M50" s="50">
        <v>2</v>
      </c>
      <c r="N50" s="49">
        <v>28</v>
      </c>
      <c r="O50" s="49">
        <v>420</v>
      </c>
      <c r="P50" s="46">
        <f t="shared" si="4"/>
        <v>485.85699999999997</v>
      </c>
      <c r="Q50" s="46">
        <f t="shared" si="0"/>
        <v>86.445188604877572</v>
      </c>
      <c r="R50" s="49">
        <v>6</v>
      </c>
      <c r="S50" s="49">
        <v>21.9</v>
      </c>
      <c r="T50" s="49">
        <v>146</v>
      </c>
      <c r="U50" s="49">
        <v>124</v>
      </c>
      <c r="V50" s="46">
        <f t="shared" si="1"/>
        <v>52.054794520547944</v>
      </c>
      <c r="W50" s="49">
        <v>56</v>
      </c>
      <c r="X50" s="49">
        <v>55</v>
      </c>
      <c r="Y50" s="49">
        <v>76</v>
      </c>
      <c r="Z50" s="49">
        <v>55</v>
      </c>
      <c r="AA50" s="49">
        <v>59</v>
      </c>
      <c r="AB50" s="49">
        <v>56</v>
      </c>
      <c r="AC50" s="49">
        <v>106</v>
      </c>
      <c r="AD50" s="49">
        <v>76</v>
      </c>
      <c r="AE50" s="49">
        <v>116</v>
      </c>
      <c r="AF50" s="49">
        <v>78</v>
      </c>
      <c r="AG50" s="49">
        <v>120</v>
      </c>
      <c r="AH50" s="49">
        <v>96</v>
      </c>
      <c r="AI50" s="49">
        <v>120</v>
      </c>
      <c r="AJ50" s="49">
        <v>80</v>
      </c>
      <c r="AK50" s="49">
        <v>110</v>
      </c>
      <c r="AL50" s="49">
        <v>76</v>
      </c>
      <c r="AM50" s="49">
        <v>116</v>
      </c>
      <c r="AN50" s="49">
        <v>74</v>
      </c>
      <c r="AO50" s="49">
        <v>97</v>
      </c>
      <c r="AP50" s="49">
        <v>98</v>
      </c>
      <c r="AQ50" s="49">
        <v>94</v>
      </c>
      <c r="AR50" s="49">
        <v>97</v>
      </c>
      <c r="AS50" s="49">
        <v>96</v>
      </c>
      <c r="AT50" s="49">
        <v>98</v>
      </c>
      <c r="AU50" s="49">
        <v>0</v>
      </c>
      <c r="AV50" s="49">
        <v>0</v>
      </c>
      <c r="AW50" s="49">
        <v>2</v>
      </c>
      <c r="AX50" s="49">
        <v>1.5</v>
      </c>
      <c r="AY50" s="49">
        <v>0</v>
      </c>
      <c r="AZ50" s="49">
        <v>0</v>
      </c>
      <c r="BA50" s="49">
        <v>0</v>
      </c>
      <c r="BB50" s="49">
        <v>0</v>
      </c>
      <c r="BC50" s="49">
        <v>1</v>
      </c>
      <c r="BD50" s="49">
        <v>0</v>
      </c>
      <c r="BE50" s="49">
        <v>0</v>
      </c>
      <c r="BF50" s="49">
        <v>0</v>
      </c>
      <c r="BG50" s="49" t="s">
        <v>45</v>
      </c>
      <c r="BH50" s="49" t="s">
        <v>45</v>
      </c>
    </row>
    <row r="51" spans="1:66" x14ac:dyDescent="0.2">
      <c r="A51" s="1">
        <v>6</v>
      </c>
      <c r="B51" s="30" t="s">
        <v>136</v>
      </c>
      <c r="C51" s="49">
        <v>0</v>
      </c>
      <c r="N51" s="49">
        <v>49</v>
      </c>
      <c r="O51" s="49">
        <v>449</v>
      </c>
      <c r="P51" s="46">
        <f t="shared" si="4"/>
        <v>622.46100000000001</v>
      </c>
      <c r="Q51" s="46">
        <f t="shared" si="0"/>
        <v>72.133033234210657</v>
      </c>
      <c r="R51" s="49">
        <v>13</v>
      </c>
      <c r="S51" s="49">
        <v>25.4</v>
      </c>
      <c r="T51" s="49">
        <v>163</v>
      </c>
      <c r="U51" s="49">
        <v>138</v>
      </c>
      <c r="V51" s="46">
        <f t="shared" si="1"/>
        <v>57.668711656441715</v>
      </c>
      <c r="W51" s="49">
        <v>58</v>
      </c>
      <c r="X51" s="49">
        <v>72</v>
      </c>
      <c r="Y51" s="49">
        <v>94</v>
      </c>
      <c r="Z51" s="49">
        <v>61</v>
      </c>
      <c r="AA51" s="49">
        <v>57</v>
      </c>
      <c r="AB51" s="49">
        <v>52</v>
      </c>
      <c r="AC51" s="49">
        <v>128</v>
      </c>
      <c r="AD51" s="49">
        <v>86</v>
      </c>
      <c r="AE51" s="49">
        <v>120</v>
      </c>
      <c r="AF51" s="49">
        <v>84</v>
      </c>
      <c r="AG51" s="49">
        <v>124</v>
      </c>
      <c r="AH51" s="49">
        <v>86</v>
      </c>
      <c r="AI51" s="49">
        <v>130</v>
      </c>
      <c r="AJ51" s="49">
        <v>90</v>
      </c>
      <c r="AK51" s="49">
        <v>126</v>
      </c>
      <c r="AL51" s="49">
        <v>84</v>
      </c>
      <c r="AM51" s="49">
        <v>120</v>
      </c>
      <c r="AN51" s="49">
        <v>80</v>
      </c>
      <c r="AO51" s="49">
        <v>94</v>
      </c>
      <c r="AP51" s="49">
        <v>95</v>
      </c>
      <c r="AQ51" s="49">
        <v>95</v>
      </c>
      <c r="AR51" s="49">
        <v>96</v>
      </c>
      <c r="AS51" s="49">
        <v>96</v>
      </c>
      <c r="AT51" s="49">
        <v>94</v>
      </c>
      <c r="AU51" s="49">
        <v>0</v>
      </c>
      <c r="AV51" s="49">
        <v>0</v>
      </c>
      <c r="AW51" s="49">
        <v>0.5</v>
      </c>
      <c r="AX51" s="49">
        <v>0</v>
      </c>
      <c r="AY51" s="49">
        <v>0</v>
      </c>
      <c r="AZ51" s="49">
        <v>0</v>
      </c>
      <c r="BA51" s="49">
        <v>0</v>
      </c>
      <c r="BB51" s="49">
        <v>0</v>
      </c>
      <c r="BC51" s="49">
        <v>0.5</v>
      </c>
      <c r="BD51" s="49">
        <v>0</v>
      </c>
      <c r="BE51" s="49">
        <v>0</v>
      </c>
      <c r="BF51" s="49">
        <v>0</v>
      </c>
      <c r="BG51" s="49" t="s">
        <v>45</v>
      </c>
      <c r="BH51" s="49" t="s">
        <v>45</v>
      </c>
    </row>
    <row r="52" spans="1:66" x14ac:dyDescent="0.2">
      <c r="A52" s="1">
        <v>7</v>
      </c>
      <c r="B52" s="30" t="s">
        <v>133</v>
      </c>
      <c r="C52" s="50">
        <v>0</v>
      </c>
      <c r="D52" s="50">
        <v>1</v>
      </c>
      <c r="E52" s="49">
        <v>0</v>
      </c>
      <c r="F52" s="49">
        <v>0</v>
      </c>
      <c r="G52" s="49">
        <v>0</v>
      </c>
      <c r="H52" s="49">
        <v>0</v>
      </c>
      <c r="I52" s="49">
        <v>0</v>
      </c>
      <c r="BM52" s="30"/>
      <c r="BN52" s="30"/>
    </row>
    <row r="53" spans="1:66" x14ac:dyDescent="0.2">
      <c r="C53" s="50"/>
      <c r="D53" s="50"/>
      <c r="BM53" s="30"/>
      <c r="BN53" s="30"/>
    </row>
    <row r="54" spans="1:66" x14ac:dyDescent="0.2">
      <c r="B54" s="74" t="s">
        <v>48</v>
      </c>
      <c r="P54" s="46"/>
      <c r="Q54" s="46"/>
      <c r="V54" s="46"/>
      <c r="BJ54" s="30"/>
      <c r="BK54" s="30"/>
      <c r="BL54" s="30"/>
      <c r="BM54" s="30"/>
      <c r="BN54" s="30"/>
    </row>
    <row r="55" spans="1:66" x14ac:dyDescent="0.2">
      <c r="A55" s="1">
        <v>1</v>
      </c>
      <c r="B55" s="30" t="s">
        <v>137</v>
      </c>
      <c r="C55" s="49">
        <v>1</v>
      </c>
      <c r="D55" s="50">
        <v>59</v>
      </c>
      <c r="E55" s="50">
        <v>82</v>
      </c>
      <c r="F55" s="50">
        <v>1.57</v>
      </c>
      <c r="G55" s="57">
        <v>24.3</v>
      </c>
      <c r="H55" s="51">
        <v>1.8</v>
      </c>
      <c r="I55" s="51">
        <v>77.400000000000006</v>
      </c>
      <c r="J55" s="51">
        <v>2.7</v>
      </c>
      <c r="K55" s="51">
        <v>93.6</v>
      </c>
      <c r="L55" s="51">
        <v>0.7</v>
      </c>
      <c r="M55" s="50">
        <v>2</v>
      </c>
      <c r="O55" s="49">
        <v>300</v>
      </c>
      <c r="P55" s="46">
        <f t="shared" si="4"/>
        <v>575.05000000000007</v>
      </c>
      <c r="Q55" s="46">
        <f t="shared" si="0"/>
        <v>52.169376575949912</v>
      </c>
      <c r="R55" s="49">
        <v>31</v>
      </c>
      <c r="S55" s="49">
        <v>17.739999999999998</v>
      </c>
      <c r="T55" s="49">
        <v>140</v>
      </c>
      <c r="U55" s="49">
        <v>119</v>
      </c>
      <c r="V55" s="46">
        <f t="shared" si="1"/>
        <v>78.571428571428569</v>
      </c>
      <c r="W55" s="49">
        <v>88</v>
      </c>
      <c r="X55" s="49">
        <v>95</v>
      </c>
      <c r="Y55" s="49">
        <v>110</v>
      </c>
      <c r="Z55" s="49">
        <v>97</v>
      </c>
      <c r="AA55" s="49">
        <v>88</v>
      </c>
      <c r="AB55" s="49">
        <v>91</v>
      </c>
      <c r="AC55" s="49">
        <v>130</v>
      </c>
      <c r="AD55" s="49">
        <v>90</v>
      </c>
      <c r="AE55" s="49">
        <v>120</v>
      </c>
      <c r="AF55" s="49">
        <v>90</v>
      </c>
      <c r="AG55" s="49">
        <v>160</v>
      </c>
      <c r="AH55" s="49">
        <v>100</v>
      </c>
      <c r="AI55" s="49">
        <v>140</v>
      </c>
      <c r="AJ55" s="49">
        <v>100</v>
      </c>
      <c r="AK55" s="49">
        <v>140</v>
      </c>
      <c r="AL55" s="49">
        <v>90</v>
      </c>
      <c r="AM55" s="49">
        <v>140</v>
      </c>
      <c r="AN55" s="49">
        <v>90</v>
      </c>
      <c r="AO55" s="49">
        <v>95</v>
      </c>
      <c r="AP55" s="49">
        <v>94</v>
      </c>
      <c r="AQ55" s="49">
        <v>93</v>
      </c>
      <c r="AR55" s="49">
        <v>95</v>
      </c>
      <c r="AS55" s="49">
        <v>95</v>
      </c>
      <c r="AT55" s="49">
        <v>93</v>
      </c>
      <c r="AU55" s="49">
        <v>0</v>
      </c>
      <c r="AV55" s="49">
        <v>0</v>
      </c>
      <c r="AW55" s="49">
        <v>3</v>
      </c>
      <c r="AX55" s="49">
        <v>3</v>
      </c>
      <c r="AY55" s="49">
        <v>3</v>
      </c>
      <c r="AZ55" s="49">
        <v>0.5</v>
      </c>
      <c r="BA55" s="49">
        <v>2</v>
      </c>
      <c r="BB55" s="49">
        <v>2</v>
      </c>
      <c r="BC55" s="49">
        <v>2</v>
      </c>
      <c r="BD55" s="49">
        <v>2</v>
      </c>
      <c r="BE55" s="49">
        <v>2</v>
      </c>
      <c r="BF55" s="49">
        <v>2</v>
      </c>
      <c r="BG55" s="49" t="s">
        <v>45</v>
      </c>
      <c r="BH55" s="49" t="s">
        <v>45</v>
      </c>
      <c r="BJ55" s="30"/>
      <c r="BK55" s="30"/>
      <c r="BL55" s="30"/>
      <c r="BM55" s="30"/>
      <c r="BN55" s="30"/>
    </row>
    <row r="56" spans="1:66" x14ac:dyDescent="0.2">
      <c r="A56" s="1">
        <v>2</v>
      </c>
      <c r="B56" s="30" t="s">
        <v>138</v>
      </c>
      <c r="C56" s="49">
        <v>1</v>
      </c>
      <c r="D56" s="50">
        <v>70</v>
      </c>
      <c r="E56" s="49">
        <v>68.5</v>
      </c>
      <c r="F56" s="49">
        <v>1.56</v>
      </c>
      <c r="G56" s="57">
        <v>28.1</v>
      </c>
      <c r="H56" s="51">
        <v>0.7</v>
      </c>
      <c r="I56" s="51">
        <v>33.799999999999997</v>
      </c>
      <c r="J56" s="51">
        <v>1.5</v>
      </c>
      <c r="K56" s="51">
        <v>56.8</v>
      </c>
      <c r="L56" s="51">
        <v>0.5</v>
      </c>
      <c r="M56" s="50">
        <v>3</v>
      </c>
      <c r="N56" s="49">
        <v>34</v>
      </c>
      <c r="O56" s="49">
        <v>333</v>
      </c>
      <c r="P56" s="46">
        <f t="shared" si="4"/>
        <v>554.74400000000003</v>
      </c>
      <c r="Q56" s="46">
        <f t="shared" si="0"/>
        <v>60.027688447283786</v>
      </c>
      <c r="R56" s="49">
        <v>10</v>
      </c>
      <c r="S56" s="49">
        <v>19.57</v>
      </c>
      <c r="T56" s="49">
        <v>130</v>
      </c>
      <c r="U56" s="49">
        <v>110</v>
      </c>
      <c r="V56" s="46">
        <f t="shared" si="1"/>
        <v>102.30769230769231</v>
      </c>
      <c r="W56" s="49">
        <v>88</v>
      </c>
      <c r="X56" s="49">
        <v>93</v>
      </c>
      <c r="Y56" s="49">
        <v>133</v>
      </c>
      <c r="Z56" s="49">
        <v>123</v>
      </c>
      <c r="AA56" s="49">
        <v>98</v>
      </c>
      <c r="AB56" s="49">
        <v>97</v>
      </c>
      <c r="AC56" s="49">
        <v>130</v>
      </c>
      <c r="AD56" s="49">
        <v>70</v>
      </c>
      <c r="AE56" s="49">
        <v>125</v>
      </c>
      <c r="AF56" s="49">
        <v>70</v>
      </c>
      <c r="AG56" s="49">
        <v>160</v>
      </c>
      <c r="AH56" s="49">
        <v>70</v>
      </c>
      <c r="AI56" s="49">
        <v>156</v>
      </c>
      <c r="AJ56" s="49">
        <v>70</v>
      </c>
      <c r="AK56" s="49">
        <v>130</v>
      </c>
      <c r="AL56" s="49">
        <v>70</v>
      </c>
      <c r="AM56" s="49">
        <v>120</v>
      </c>
      <c r="AN56" s="49">
        <v>70</v>
      </c>
      <c r="AO56" s="49">
        <v>89</v>
      </c>
      <c r="AP56" s="49">
        <v>88</v>
      </c>
      <c r="AQ56" s="49">
        <v>61</v>
      </c>
      <c r="AR56" s="49">
        <v>64</v>
      </c>
      <c r="AS56" s="49">
        <v>95</v>
      </c>
      <c r="AT56" s="49">
        <v>95</v>
      </c>
      <c r="AU56" s="49">
        <v>0</v>
      </c>
      <c r="AV56" s="49">
        <v>0</v>
      </c>
      <c r="AW56" s="49">
        <v>3</v>
      </c>
      <c r="AX56" s="49">
        <v>0</v>
      </c>
      <c r="AY56" s="49">
        <v>0</v>
      </c>
      <c r="AZ56" s="49">
        <v>0</v>
      </c>
      <c r="BA56" s="49">
        <v>0</v>
      </c>
      <c r="BB56" s="49">
        <v>0</v>
      </c>
      <c r="BC56" s="49">
        <v>7</v>
      </c>
      <c r="BD56" s="49">
        <v>2</v>
      </c>
      <c r="BE56" s="49">
        <v>0</v>
      </c>
      <c r="BF56" s="49">
        <v>0</v>
      </c>
      <c r="BG56" s="49" t="s">
        <v>45</v>
      </c>
      <c r="BH56" s="49" t="s">
        <v>45</v>
      </c>
      <c r="BJ56" s="30"/>
      <c r="BK56" s="30"/>
      <c r="BL56" s="30"/>
      <c r="BM56" s="30"/>
      <c r="BN56" s="30"/>
    </row>
    <row r="57" spans="1:66" x14ac:dyDescent="0.2">
      <c r="P57" s="46"/>
      <c r="Q57" s="46"/>
      <c r="V57" s="46"/>
      <c r="BJ57" s="30"/>
      <c r="BK57" s="30"/>
      <c r="BL57" s="30"/>
      <c r="BM57" s="30"/>
      <c r="BN57" s="30"/>
    </row>
    <row r="58" spans="1:66" x14ac:dyDescent="0.2">
      <c r="B58" s="74" t="s">
        <v>49</v>
      </c>
      <c r="P58" s="46"/>
      <c r="Q58" s="46"/>
      <c r="V58" s="46"/>
      <c r="BJ58" s="30"/>
      <c r="BK58" s="30"/>
      <c r="BL58" s="30"/>
      <c r="BM58" s="30"/>
      <c r="BN58" s="30"/>
    </row>
    <row r="59" spans="1:66" x14ac:dyDescent="0.2">
      <c r="A59" s="1">
        <v>1</v>
      </c>
      <c r="B59" s="30" t="s">
        <v>125</v>
      </c>
      <c r="C59" s="49">
        <v>1</v>
      </c>
      <c r="D59" s="50">
        <v>65</v>
      </c>
      <c r="E59" s="50">
        <v>51.9</v>
      </c>
      <c r="F59" s="50">
        <v>1.59</v>
      </c>
      <c r="G59" s="57">
        <v>20.5</v>
      </c>
      <c r="H59" s="50">
        <v>1.1000000000000001</v>
      </c>
      <c r="I59" s="57">
        <v>52</v>
      </c>
      <c r="J59" s="57">
        <v>1.9</v>
      </c>
      <c r="K59" s="57">
        <v>75</v>
      </c>
      <c r="L59" s="50">
        <v>0.57999999999999996</v>
      </c>
      <c r="M59" s="50">
        <v>2</v>
      </c>
      <c r="N59" s="49">
        <v>22</v>
      </c>
      <c r="O59" s="49">
        <v>420</v>
      </c>
      <c r="P59" s="46">
        <f t="shared" si="4"/>
        <v>563.97400000000005</v>
      </c>
      <c r="Q59" s="46">
        <f t="shared" si="0"/>
        <v>74.471518190554875</v>
      </c>
      <c r="R59" s="49">
        <v>10</v>
      </c>
      <c r="S59" s="49">
        <v>31.2</v>
      </c>
      <c r="T59" s="49">
        <v>135</v>
      </c>
      <c r="U59" s="49">
        <v>114</v>
      </c>
      <c r="V59" s="46">
        <f t="shared" si="1"/>
        <v>88.888888888888886</v>
      </c>
      <c r="W59" s="49">
        <v>78</v>
      </c>
      <c r="X59" s="49">
        <v>83</v>
      </c>
      <c r="Y59" s="49">
        <v>120</v>
      </c>
      <c r="Z59" s="49">
        <v>94</v>
      </c>
      <c r="AA59" s="49">
        <v>84</v>
      </c>
      <c r="AB59" s="49">
        <v>83</v>
      </c>
      <c r="AC59" s="49">
        <v>130</v>
      </c>
      <c r="AD59" s="49">
        <v>80</v>
      </c>
      <c r="AE59" s="49">
        <v>130</v>
      </c>
      <c r="AF59" s="49">
        <v>80</v>
      </c>
      <c r="AG59" s="49">
        <v>130</v>
      </c>
      <c r="AH59" s="49">
        <v>80</v>
      </c>
      <c r="AI59" s="49">
        <v>120</v>
      </c>
      <c r="AJ59" s="49">
        <v>80</v>
      </c>
      <c r="AK59" s="49">
        <v>120</v>
      </c>
      <c r="AL59" s="49">
        <v>70</v>
      </c>
      <c r="AM59" s="49">
        <v>120</v>
      </c>
      <c r="AN59" s="49">
        <v>70</v>
      </c>
      <c r="AO59" s="49">
        <v>94</v>
      </c>
      <c r="AP59" s="49">
        <v>98</v>
      </c>
      <c r="AQ59" s="49">
        <v>95</v>
      </c>
      <c r="AR59" s="49">
        <v>94</v>
      </c>
      <c r="AS59" s="49">
        <v>97</v>
      </c>
      <c r="AT59" s="49">
        <v>98</v>
      </c>
      <c r="AU59" s="49">
        <v>0</v>
      </c>
      <c r="AV59" s="49">
        <v>0</v>
      </c>
      <c r="AW59" s="49">
        <v>0</v>
      </c>
      <c r="AX59" s="49">
        <v>0</v>
      </c>
      <c r="AY59" s="49">
        <v>0</v>
      </c>
      <c r="AZ59" s="49">
        <v>0</v>
      </c>
      <c r="BA59" s="49">
        <v>0</v>
      </c>
      <c r="BB59" s="49">
        <v>0</v>
      </c>
      <c r="BC59" s="49">
        <v>0</v>
      </c>
      <c r="BD59" s="49">
        <v>0</v>
      </c>
      <c r="BE59" s="49">
        <v>0</v>
      </c>
      <c r="BF59" s="49">
        <v>0</v>
      </c>
      <c r="BG59" s="49" t="s">
        <v>45</v>
      </c>
      <c r="BH59" s="49" t="s">
        <v>45</v>
      </c>
      <c r="BJ59" s="30"/>
      <c r="BK59" s="30"/>
      <c r="BL59" s="30"/>
      <c r="BM59" s="30"/>
      <c r="BN59" s="30"/>
    </row>
    <row r="60" spans="1:66" x14ac:dyDescent="0.2">
      <c r="A60" s="1">
        <v>2</v>
      </c>
      <c r="B60" s="30" t="s">
        <v>139</v>
      </c>
      <c r="C60" s="49">
        <v>1</v>
      </c>
      <c r="D60" s="49">
        <v>57</v>
      </c>
      <c r="E60" s="49">
        <v>57</v>
      </c>
      <c r="F60" s="49">
        <v>1.57</v>
      </c>
      <c r="G60" s="49">
        <v>23.124670372023203</v>
      </c>
      <c r="H60" s="51">
        <v>0.66</v>
      </c>
      <c r="I60" s="51">
        <v>28.355387523629496</v>
      </c>
      <c r="J60" s="51">
        <v>2.13</v>
      </c>
      <c r="K60" s="51">
        <v>73.542105444877961</v>
      </c>
      <c r="L60" s="49">
        <v>0.31</v>
      </c>
      <c r="M60" s="49">
        <v>4</v>
      </c>
      <c r="O60" s="49">
        <v>342</v>
      </c>
      <c r="P60" s="46">
        <f t="shared" si="4"/>
        <v>578.74200000000008</v>
      </c>
      <c r="Q60" s="46">
        <f t="shared" si="0"/>
        <v>59.093689416009198</v>
      </c>
      <c r="R60" s="49">
        <v>24</v>
      </c>
      <c r="T60" s="49">
        <v>143</v>
      </c>
      <c r="U60" s="49">
        <v>121</v>
      </c>
      <c r="V60" s="46">
        <f t="shared" si="1"/>
        <v>81.11888111888112</v>
      </c>
      <c r="W60" s="49">
        <v>92</v>
      </c>
      <c r="X60" s="49">
        <v>92</v>
      </c>
      <c r="Y60" s="49">
        <v>116</v>
      </c>
      <c r="Z60" s="49">
        <v>101</v>
      </c>
      <c r="AA60" s="49">
        <v>94</v>
      </c>
      <c r="AB60" s="49">
        <v>85</v>
      </c>
      <c r="AC60" s="49">
        <v>120</v>
      </c>
      <c r="AD60" s="49">
        <v>70</v>
      </c>
      <c r="AE60" s="49">
        <v>120</v>
      </c>
      <c r="AF60" s="49">
        <v>70</v>
      </c>
      <c r="AG60" s="49">
        <v>160</v>
      </c>
      <c r="AH60" s="49">
        <v>70</v>
      </c>
      <c r="AI60" s="49">
        <v>150</v>
      </c>
      <c r="AJ60" s="49">
        <v>70</v>
      </c>
      <c r="AK60" s="49">
        <v>134</v>
      </c>
      <c r="AL60" s="49">
        <v>70</v>
      </c>
      <c r="AM60" s="49">
        <v>126</v>
      </c>
      <c r="AN60" s="49">
        <v>70</v>
      </c>
      <c r="AO60" s="49">
        <v>91</v>
      </c>
      <c r="AP60" s="49">
        <v>90</v>
      </c>
      <c r="AQ60" s="49">
        <v>89</v>
      </c>
      <c r="AR60" s="49">
        <v>90</v>
      </c>
      <c r="AS60" s="49">
        <v>93</v>
      </c>
      <c r="AT60" s="49">
        <v>96</v>
      </c>
      <c r="AU60" s="49">
        <v>0</v>
      </c>
      <c r="AV60" s="49">
        <v>0</v>
      </c>
      <c r="AW60" s="49">
        <v>3</v>
      </c>
      <c r="AX60" s="49">
        <v>3</v>
      </c>
      <c r="AY60" s="49">
        <v>1</v>
      </c>
      <c r="AZ60" s="49">
        <v>0</v>
      </c>
      <c r="BA60" s="49">
        <v>0</v>
      </c>
      <c r="BB60" s="49">
        <v>0</v>
      </c>
      <c r="BC60" s="49">
        <v>3</v>
      </c>
      <c r="BD60" s="49">
        <v>3</v>
      </c>
      <c r="BE60" s="49">
        <v>1</v>
      </c>
      <c r="BF60" s="49">
        <v>0</v>
      </c>
      <c r="BG60" s="49" t="s">
        <v>45</v>
      </c>
      <c r="BH60" s="49" t="s">
        <v>45</v>
      </c>
      <c r="BJ60" s="30"/>
      <c r="BK60" s="30"/>
      <c r="BL60" s="30"/>
      <c r="BM60" s="30"/>
      <c r="BN60" s="30"/>
    </row>
    <row r="61" spans="1:66" x14ac:dyDescent="0.2">
      <c r="A61" s="1">
        <v>3</v>
      </c>
      <c r="B61" s="30" t="s">
        <v>140</v>
      </c>
      <c r="C61" s="49">
        <v>0</v>
      </c>
      <c r="D61" s="50">
        <v>73</v>
      </c>
      <c r="E61" s="50">
        <v>51</v>
      </c>
      <c r="F61" s="50">
        <v>1.53</v>
      </c>
      <c r="G61" s="57">
        <v>22</v>
      </c>
      <c r="H61" s="50">
        <v>0.7</v>
      </c>
      <c r="I61" s="57">
        <v>36</v>
      </c>
      <c r="J61" s="57">
        <v>1.7</v>
      </c>
      <c r="K61" s="57">
        <v>64</v>
      </c>
      <c r="L61" s="50">
        <v>0.43</v>
      </c>
      <c r="M61" s="50">
        <v>3</v>
      </c>
      <c r="N61" s="49">
        <v>40</v>
      </c>
      <c r="O61" s="49">
        <v>390</v>
      </c>
      <c r="P61" s="46">
        <f t="shared" si="4"/>
        <v>487.70299999999997</v>
      </c>
      <c r="Q61" s="46">
        <f t="shared" si="0"/>
        <v>79.966701045513361</v>
      </c>
      <c r="R61" s="49">
        <v>14</v>
      </c>
      <c r="S61" s="49">
        <v>17.7</v>
      </c>
      <c r="T61" s="49">
        <v>147</v>
      </c>
      <c r="U61" s="49">
        <v>124</v>
      </c>
      <c r="V61" s="46">
        <f t="shared" si="1"/>
        <v>77.551020408163268</v>
      </c>
      <c r="W61" s="49">
        <v>96</v>
      </c>
      <c r="X61" s="49">
        <v>96</v>
      </c>
      <c r="Y61" s="49">
        <v>114</v>
      </c>
      <c r="Z61" s="49">
        <v>104</v>
      </c>
      <c r="AA61" s="49">
        <v>98</v>
      </c>
      <c r="AB61" s="49">
        <v>95</v>
      </c>
      <c r="AC61" s="49">
        <v>142</v>
      </c>
      <c r="AD61" s="49">
        <v>78</v>
      </c>
      <c r="AE61" s="49">
        <v>154</v>
      </c>
      <c r="AF61" s="49">
        <v>82</v>
      </c>
      <c r="AG61" s="49">
        <v>172</v>
      </c>
      <c r="AH61" s="49">
        <v>92</v>
      </c>
      <c r="AI61" s="49">
        <v>160</v>
      </c>
      <c r="AJ61" s="49">
        <v>90</v>
      </c>
      <c r="AK61" s="49">
        <v>150</v>
      </c>
      <c r="AL61" s="49">
        <v>88</v>
      </c>
      <c r="AM61" s="49">
        <v>148</v>
      </c>
      <c r="AN61" s="49">
        <v>88</v>
      </c>
      <c r="AO61" s="49">
        <v>95</v>
      </c>
      <c r="AP61" s="49">
        <v>94</v>
      </c>
      <c r="AQ61" s="49">
        <v>89</v>
      </c>
      <c r="AR61" s="49">
        <v>90</v>
      </c>
      <c r="AS61" s="49">
        <v>95</v>
      </c>
      <c r="AT61" s="49">
        <v>95</v>
      </c>
      <c r="AU61" s="49">
        <v>0</v>
      </c>
      <c r="AV61" s="49">
        <v>0</v>
      </c>
      <c r="AW61" s="49">
        <v>0.3</v>
      </c>
      <c r="AX61" s="49">
        <v>0</v>
      </c>
      <c r="AY61" s="49">
        <v>0</v>
      </c>
      <c r="AZ61" s="49">
        <v>0</v>
      </c>
      <c r="BA61" s="49">
        <v>0</v>
      </c>
      <c r="BB61" s="49">
        <v>0</v>
      </c>
      <c r="BC61" s="49">
        <v>2</v>
      </c>
      <c r="BD61" s="49">
        <v>0</v>
      </c>
      <c r="BE61" s="49">
        <v>0</v>
      </c>
      <c r="BF61" s="49">
        <v>0</v>
      </c>
      <c r="BG61" s="49" t="s">
        <v>45</v>
      </c>
      <c r="BH61" s="49" t="s">
        <v>45</v>
      </c>
    </row>
    <row r="62" spans="1:66" x14ac:dyDescent="0.2">
      <c r="A62" s="1">
        <v>4</v>
      </c>
      <c r="B62" s="30" t="s">
        <v>141</v>
      </c>
      <c r="C62" s="49">
        <v>0</v>
      </c>
      <c r="D62" s="50">
        <v>82</v>
      </c>
      <c r="E62" s="49">
        <v>89.4</v>
      </c>
      <c r="F62" s="50">
        <v>1.69</v>
      </c>
      <c r="G62" s="57">
        <v>31.3</v>
      </c>
      <c r="H62" s="51">
        <v>1.2</v>
      </c>
      <c r="I62" s="51">
        <v>46.4</v>
      </c>
      <c r="J62" s="51">
        <v>2.2000000000000002</v>
      </c>
      <c r="K62" s="51">
        <v>63.3</v>
      </c>
      <c r="L62" s="51">
        <v>0.5</v>
      </c>
      <c r="M62" s="50">
        <v>3</v>
      </c>
      <c r="N62" s="49">
        <v>46</v>
      </c>
      <c r="O62" s="49">
        <v>480</v>
      </c>
      <c r="P62" s="46">
        <f t="shared" si="4"/>
        <v>471.089</v>
      </c>
      <c r="Q62" s="46">
        <f t="shared" si="0"/>
        <v>101.89157462814882</v>
      </c>
      <c r="S62" s="49">
        <v>16.34</v>
      </c>
      <c r="T62" s="49">
        <v>138</v>
      </c>
      <c r="U62" s="49">
        <v>117</v>
      </c>
      <c r="V62" s="46">
        <f t="shared" si="1"/>
        <v>50.724637681159422</v>
      </c>
      <c r="W62" s="49">
        <v>70</v>
      </c>
      <c r="X62" s="49">
        <v>70</v>
      </c>
      <c r="Y62" s="49">
        <v>70</v>
      </c>
      <c r="Z62" s="49">
        <v>70</v>
      </c>
      <c r="AA62" s="49">
        <v>70</v>
      </c>
      <c r="AB62" s="49">
        <v>70</v>
      </c>
      <c r="AC62" s="49">
        <v>120</v>
      </c>
      <c r="AD62" s="49">
        <v>70</v>
      </c>
      <c r="AE62" s="49">
        <v>120</v>
      </c>
      <c r="AF62" s="49">
        <v>70</v>
      </c>
      <c r="AG62" s="49">
        <v>130</v>
      </c>
      <c r="AH62" s="49">
        <v>70</v>
      </c>
      <c r="AI62" s="49">
        <v>120</v>
      </c>
      <c r="AJ62" s="49">
        <v>70</v>
      </c>
      <c r="AK62" s="49">
        <v>120</v>
      </c>
      <c r="AL62" s="49">
        <v>70</v>
      </c>
      <c r="AM62" s="49">
        <v>110</v>
      </c>
      <c r="AN62" s="49">
        <v>70</v>
      </c>
      <c r="AO62" s="49">
        <v>94</v>
      </c>
      <c r="AP62" s="49">
        <v>94</v>
      </c>
      <c r="AQ62" s="49">
        <v>90</v>
      </c>
      <c r="AR62" s="49">
        <v>95</v>
      </c>
      <c r="AS62" s="49">
        <v>95</v>
      </c>
      <c r="AT62" s="49">
        <v>94</v>
      </c>
      <c r="AU62" s="49">
        <v>0</v>
      </c>
      <c r="AV62" s="49">
        <v>0</v>
      </c>
      <c r="AW62" s="49">
        <v>4</v>
      </c>
      <c r="AX62" s="49">
        <v>4</v>
      </c>
      <c r="AY62" s="49">
        <v>3</v>
      </c>
      <c r="AZ62" s="49">
        <v>1</v>
      </c>
      <c r="BA62" s="49">
        <v>0</v>
      </c>
      <c r="BB62" s="49">
        <v>0</v>
      </c>
      <c r="BC62" s="49">
        <v>4</v>
      </c>
      <c r="BD62" s="49">
        <v>4</v>
      </c>
      <c r="BE62" s="49">
        <v>3</v>
      </c>
      <c r="BF62" s="49">
        <v>1</v>
      </c>
      <c r="BG62" s="49" t="s">
        <v>45</v>
      </c>
      <c r="BH62" s="49" t="s">
        <v>45</v>
      </c>
    </row>
    <row r="63" spans="1:66" x14ac:dyDescent="0.2">
      <c r="A63" s="1">
        <v>5</v>
      </c>
      <c r="B63" s="30" t="s">
        <v>142</v>
      </c>
      <c r="C63" s="49">
        <v>0</v>
      </c>
      <c r="D63" s="50">
        <v>52</v>
      </c>
      <c r="E63" s="50">
        <v>94</v>
      </c>
      <c r="F63" s="50">
        <v>170</v>
      </c>
      <c r="G63" s="57">
        <v>32.5</v>
      </c>
      <c r="H63" s="50">
        <v>1.86</v>
      </c>
      <c r="I63" s="57">
        <v>53</v>
      </c>
      <c r="J63" s="57">
        <v>2.82</v>
      </c>
      <c r="K63" s="57">
        <v>64</v>
      </c>
      <c r="L63" s="50">
        <v>0.66</v>
      </c>
      <c r="M63" s="50">
        <v>2</v>
      </c>
      <c r="N63" s="49">
        <v>38</v>
      </c>
      <c r="O63" s="49">
        <v>426</v>
      </c>
      <c r="P63" s="46">
        <f t="shared" si="4"/>
        <v>526.46900000000005</v>
      </c>
      <c r="Q63" s="46">
        <f t="shared" si="0"/>
        <v>80.91644522279563</v>
      </c>
      <c r="R63" s="49">
        <v>27</v>
      </c>
      <c r="S63" s="49">
        <v>27.9</v>
      </c>
      <c r="T63" s="49">
        <v>168</v>
      </c>
      <c r="U63" s="49">
        <v>142</v>
      </c>
      <c r="V63" s="46">
        <f t="shared" si="1"/>
        <v>52.38095238095238</v>
      </c>
      <c r="W63" s="49">
        <v>75</v>
      </c>
      <c r="X63" s="49">
        <v>77</v>
      </c>
      <c r="Y63" s="49">
        <v>88</v>
      </c>
      <c r="Z63" s="49">
        <v>93</v>
      </c>
      <c r="AA63" s="49">
        <v>80</v>
      </c>
      <c r="AB63" s="49">
        <v>78</v>
      </c>
      <c r="AC63" s="49">
        <v>140</v>
      </c>
      <c r="AD63" s="49">
        <v>110</v>
      </c>
      <c r="AE63" s="49">
        <v>140</v>
      </c>
      <c r="AF63" s="49">
        <v>100</v>
      </c>
      <c r="AG63" s="49">
        <v>138</v>
      </c>
      <c r="AH63" s="49">
        <v>104</v>
      </c>
      <c r="AI63" s="49">
        <v>130</v>
      </c>
      <c r="AJ63" s="49">
        <v>100</v>
      </c>
      <c r="AK63" s="49">
        <v>134</v>
      </c>
      <c r="AL63" s="49">
        <v>100</v>
      </c>
      <c r="AM63" s="49">
        <v>132</v>
      </c>
      <c r="AN63" s="49">
        <v>104</v>
      </c>
      <c r="AO63" s="49">
        <v>90</v>
      </c>
      <c r="AP63" s="49">
        <v>90</v>
      </c>
      <c r="AQ63" s="49">
        <v>92</v>
      </c>
      <c r="AR63" s="49">
        <v>92</v>
      </c>
      <c r="AS63" s="49">
        <v>91</v>
      </c>
      <c r="AT63" s="49">
        <v>90</v>
      </c>
      <c r="AU63" s="49">
        <v>0.5</v>
      </c>
      <c r="AV63" s="49">
        <v>0.5</v>
      </c>
      <c r="AW63" s="49">
        <v>5</v>
      </c>
      <c r="AX63" s="49">
        <v>4</v>
      </c>
      <c r="AY63" s="49">
        <v>3</v>
      </c>
      <c r="AZ63" s="49">
        <v>3</v>
      </c>
      <c r="BA63" s="49">
        <v>0</v>
      </c>
      <c r="BB63" s="49">
        <v>0</v>
      </c>
      <c r="BC63" s="49">
        <v>3</v>
      </c>
      <c r="BD63" s="49">
        <v>2</v>
      </c>
      <c r="BE63" s="49">
        <v>2</v>
      </c>
      <c r="BF63" s="49">
        <v>2</v>
      </c>
      <c r="BG63" s="49" t="s">
        <v>45</v>
      </c>
      <c r="BH63" s="49" t="s">
        <v>45</v>
      </c>
    </row>
    <row r="64" spans="1:66" x14ac:dyDescent="0.2">
      <c r="A64" s="1">
        <v>6</v>
      </c>
      <c r="B64" s="30" t="s">
        <v>143</v>
      </c>
      <c r="C64" s="49">
        <v>1</v>
      </c>
      <c r="D64" s="50">
        <v>66</v>
      </c>
      <c r="E64" s="50">
        <v>56.2</v>
      </c>
      <c r="F64" s="50">
        <v>1.6</v>
      </c>
      <c r="G64" s="57">
        <v>22</v>
      </c>
      <c r="H64" s="50">
        <v>1.23</v>
      </c>
      <c r="I64" s="57">
        <v>59</v>
      </c>
      <c r="J64" s="57">
        <v>2.5</v>
      </c>
      <c r="K64" s="57">
        <v>101</v>
      </c>
      <c r="L64" s="50">
        <v>0.49</v>
      </c>
      <c r="M64" s="50">
        <v>2</v>
      </c>
      <c r="O64" s="49">
        <v>448</v>
      </c>
      <c r="P64" s="46">
        <f t="shared" si="4"/>
        <v>562.12800000000004</v>
      </c>
      <c r="Q64" s="46">
        <f t="shared" si="0"/>
        <v>79.697150826857936</v>
      </c>
      <c r="R64" s="49">
        <v>18</v>
      </c>
      <c r="S64" s="49">
        <v>29.1</v>
      </c>
      <c r="T64" s="49">
        <v>134</v>
      </c>
      <c r="U64" s="49">
        <v>113</v>
      </c>
      <c r="V64" s="46"/>
      <c r="W64" s="49">
        <v>70</v>
      </c>
      <c r="X64" s="49">
        <v>77</v>
      </c>
      <c r="AA64" s="49">
        <v>73</v>
      </c>
      <c r="AB64" s="49">
        <v>76</v>
      </c>
      <c r="AC64" s="49">
        <v>100</v>
      </c>
      <c r="AD64" s="49">
        <v>70</v>
      </c>
      <c r="AE64" s="49">
        <v>110</v>
      </c>
      <c r="AF64" s="49">
        <v>70</v>
      </c>
      <c r="AG64" s="49">
        <v>120</v>
      </c>
      <c r="AH64" s="49">
        <v>60</v>
      </c>
      <c r="AI64" s="49">
        <v>112</v>
      </c>
      <c r="AJ64" s="49">
        <v>78</v>
      </c>
      <c r="AK64" s="49">
        <v>110</v>
      </c>
      <c r="AL64" s="49">
        <v>60</v>
      </c>
      <c r="AM64" s="49">
        <v>100</v>
      </c>
      <c r="AN64" s="49">
        <v>60</v>
      </c>
      <c r="AO64" s="49">
        <v>94</v>
      </c>
      <c r="AP64" s="49">
        <v>92</v>
      </c>
      <c r="AQ64" s="49">
        <v>90</v>
      </c>
      <c r="AR64" s="49">
        <v>93</v>
      </c>
      <c r="AS64" s="49">
        <v>92</v>
      </c>
      <c r="AT64" s="49">
        <v>93</v>
      </c>
      <c r="AU64" s="49">
        <v>0</v>
      </c>
      <c r="AV64" s="49">
        <v>0</v>
      </c>
      <c r="AW64" s="49">
        <v>3</v>
      </c>
      <c r="AX64" s="49">
        <v>2</v>
      </c>
      <c r="AY64" s="49">
        <v>2</v>
      </c>
      <c r="AZ64" s="49">
        <v>0</v>
      </c>
      <c r="BA64" s="49">
        <v>0</v>
      </c>
      <c r="BB64" s="49">
        <v>0</v>
      </c>
      <c r="BC64" s="49">
        <v>3</v>
      </c>
      <c r="BD64" s="49">
        <v>0</v>
      </c>
      <c r="BE64" s="49">
        <v>0</v>
      </c>
      <c r="BF64" s="49">
        <v>0</v>
      </c>
      <c r="BG64" s="49" t="s">
        <v>45</v>
      </c>
      <c r="BH64" s="49" t="s">
        <v>45</v>
      </c>
    </row>
    <row r="65" spans="1:66" x14ac:dyDescent="0.2">
      <c r="A65" s="1">
        <v>7</v>
      </c>
      <c r="B65" s="30" t="s">
        <v>144</v>
      </c>
      <c r="C65" s="49">
        <v>1</v>
      </c>
      <c r="D65" s="50">
        <v>54</v>
      </c>
      <c r="E65" s="51">
        <v>72.8</v>
      </c>
      <c r="F65" s="51">
        <v>1.52</v>
      </c>
      <c r="G65" s="51">
        <v>31.509695290858723</v>
      </c>
      <c r="H65" s="51">
        <v>2.2425999999999995</v>
      </c>
      <c r="I65" s="51">
        <v>70.899848390261326</v>
      </c>
      <c r="J65" s="51">
        <v>2.38</v>
      </c>
      <c r="K65" s="51">
        <v>86.690464048954624</v>
      </c>
      <c r="L65" s="50">
        <v>0.67</v>
      </c>
      <c r="M65" s="49">
        <v>2</v>
      </c>
      <c r="O65" s="49">
        <v>344</v>
      </c>
      <c r="P65" s="46">
        <f t="shared" si="4"/>
        <v>584.28000000000009</v>
      </c>
      <c r="Q65" s="46">
        <f t="shared" si="0"/>
        <v>58.875881426713214</v>
      </c>
      <c r="T65" s="49">
        <v>147</v>
      </c>
      <c r="U65" s="49">
        <v>125</v>
      </c>
      <c r="V65" s="46">
        <f>Y65*100/T65</f>
        <v>66.666666666666671</v>
      </c>
      <c r="W65" s="49">
        <v>81</v>
      </c>
      <c r="X65" s="49">
        <v>81</v>
      </c>
      <c r="Y65" s="49">
        <v>98</v>
      </c>
      <c r="Z65" s="49">
        <v>77</v>
      </c>
      <c r="AA65" s="49">
        <v>84</v>
      </c>
      <c r="AB65" s="49">
        <v>72</v>
      </c>
      <c r="AC65" s="49">
        <v>140</v>
      </c>
      <c r="AD65" s="49">
        <v>90</v>
      </c>
      <c r="AE65" s="49">
        <v>130</v>
      </c>
      <c r="AF65" s="49">
        <v>80</v>
      </c>
      <c r="AG65" s="49">
        <v>150</v>
      </c>
      <c r="AH65" s="49">
        <v>90</v>
      </c>
      <c r="AI65" s="49">
        <v>140</v>
      </c>
      <c r="AJ65" s="49">
        <v>90</v>
      </c>
      <c r="AK65" s="49">
        <v>130</v>
      </c>
      <c r="AL65" s="49">
        <v>80</v>
      </c>
      <c r="AM65" s="49">
        <v>130</v>
      </c>
      <c r="AN65" s="49">
        <v>80</v>
      </c>
      <c r="AO65" s="49">
        <v>97</v>
      </c>
      <c r="AP65" s="49">
        <v>98</v>
      </c>
      <c r="AQ65" s="49">
        <v>95</v>
      </c>
      <c r="AR65" s="49">
        <v>99</v>
      </c>
      <c r="AS65" s="49">
        <v>98</v>
      </c>
      <c r="AT65" s="49">
        <v>99</v>
      </c>
      <c r="AU65" s="49">
        <v>0</v>
      </c>
      <c r="AV65" s="49">
        <v>0</v>
      </c>
      <c r="AW65" s="49">
        <v>3</v>
      </c>
      <c r="AX65" s="49">
        <v>3</v>
      </c>
      <c r="AY65" s="49">
        <v>2</v>
      </c>
      <c r="AZ65" s="49">
        <v>2</v>
      </c>
      <c r="BA65" s="49">
        <v>0</v>
      </c>
      <c r="BB65" s="49">
        <v>0</v>
      </c>
      <c r="BC65" s="49">
        <v>1</v>
      </c>
      <c r="BD65" s="49">
        <v>1</v>
      </c>
      <c r="BE65" s="49">
        <v>1</v>
      </c>
      <c r="BF65" s="49">
        <v>1</v>
      </c>
      <c r="BG65" s="49" t="s">
        <v>45</v>
      </c>
      <c r="BH65" s="49" t="s">
        <v>45</v>
      </c>
    </row>
    <row r="66" spans="1:66" x14ac:dyDescent="0.2">
      <c r="A66" s="1">
        <v>8</v>
      </c>
      <c r="B66" s="30" t="s">
        <v>145</v>
      </c>
      <c r="C66" s="49">
        <v>0</v>
      </c>
      <c r="D66" s="50">
        <v>76</v>
      </c>
      <c r="E66" s="50">
        <v>102.3</v>
      </c>
      <c r="F66" s="50">
        <v>1.7</v>
      </c>
      <c r="G66" s="57">
        <v>35.4</v>
      </c>
      <c r="H66" s="50">
        <v>1.8</v>
      </c>
      <c r="I66" s="57">
        <v>68</v>
      </c>
      <c r="J66" s="57">
        <v>3.1</v>
      </c>
      <c r="K66" s="57">
        <v>89</v>
      </c>
      <c r="L66" s="50">
        <v>0.56999999999999995</v>
      </c>
      <c r="M66" s="50">
        <v>2</v>
      </c>
      <c r="N66" s="49">
        <v>35</v>
      </c>
      <c r="O66" s="49">
        <v>360</v>
      </c>
      <c r="P66" s="46">
        <f t="shared" si="4"/>
        <v>482.16500000000002</v>
      </c>
      <c r="Q66" s="46">
        <f t="shared" si="0"/>
        <v>74.663237688343202</v>
      </c>
      <c r="R66" s="49">
        <v>33</v>
      </c>
      <c r="S66" s="49">
        <v>18.2</v>
      </c>
      <c r="T66" s="49">
        <v>143</v>
      </c>
      <c r="U66" s="49">
        <v>121</v>
      </c>
      <c r="V66" s="46">
        <f>Y66*100/T66</f>
        <v>72.027972027972027</v>
      </c>
      <c r="W66" s="49">
        <v>72</v>
      </c>
      <c r="X66" s="49">
        <v>74</v>
      </c>
      <c r="Y66" s="49">
        <v>103</v>
      </c>
      <c r="Z66" s="49">
        <v>87</v>
      </c>
      <c r="AA66" s="49">
        <v>80</v>
      </c>
      <c r="AB66" s="49">
        <v>78</v>
      </c>
      <c r="AC66" s="49">
        <v>140</v>
      </c>
      <c r="AD66" s="49">
        <v>70</v>
      </c>
      <c r="AE66" s="49">
        <v>120</v>
      </c>
      <c r="AF66" s="49">
        <v>70</v>
      </c>
      <c r="AG66" s="49">
        <v>140</v>
      </c>
      <c r="AH66" s="49">
        <v>60</v>
      </c>
      <c r="AI66" s="49">
        <v>130</v>
      </c>
      <c r="AJ66" s="49">
        <v>60</v>
      </c>
      <c r="AK66" s="49">
        <v>120</v>
      </c>
      <c r="AL66" s="49">
        <v>70</v>
      </c>
      <c r="AM66" s="49">
        <v>120</v>
      </c>
      <c r="AN66" s="49">
        <v>60</v>
      </c>
      <c r="AO66" s="49">
        <v>90</v>
      </c>
      <c r="AP66" s="49">
        <v>90</v>
      </c>
      <c r="AQ66" s="49">
        <v>89</v>
      </c>
      <c r="AR66" s="49">
        <v>92</v>
      </c>
      <c r="AS66" s="49">
        <v>91</v>
      </c>
      <c r="AT66" s="49">
        <v>92</v>
      </c>
      <c r="AU66" s="49">
        <v>0</v>
      </c>
      <c r="AV66" s="49">
        <v>0</v>
      </c>
      <c r="AW66" s="49">
        <v>3</v>
      </c>
      <c r="AX66" s="49">
        <v>2</v>
      </c>
      <c r="AY66" s="49">
        <v>1</v>
      </c>
      <c r="AZ66" s="49">
        <v>0.5</v>
      </c>
      <c r="BA66" s="49">
        <v>0</v>
      </c>
      <c r="BB66" s="49">
        <v>0</v>
      </c>
      <c r="BC66" s="49">
        <v>3</v>
      </c>
      <c r="BD66" s="49">
        <v>2</v>
      </c>
      <c r="BE66" s="49">
        <v>1</v>
      </c>
      <c r="BF66" s="49">
        <v>0.5</v>
      </c>
      <c r="BG66" s="49" t="s">
        <v>45</v>
      </c>
      <c r="BH66" s="49" t="s">
        <v>45</v>
      </c>
    </row>
    <row r="68" spans="1:66" ht="14.25" x14ac:dyDescent="0.25">
      <c r="B68" s="74" t="s">
        <v>50</v>
      </c>
      <c r="BJ68" s="30"/>
      <c r="BK68" s="30"/>
      <c r="BL68" s="30"/>
      <c r="BM68" s="30"/>
      <c r="BN68" s="30"/>
    </row>
    <row r="69" spans="1:66" x14ac:dyDescent="0.2">
      <c r="A69" s="1">
        <v>1</v>
      </c>
      <c r="B69" s="30" t="s">
        <v>146</v>
      </c>
      <c r="C69" s="49">
        <v>0</v>
      </c>
      <c r="D69" s="50">
        <v>83</v>
      </c>
      <c r="E69" s="50">
        <v>53.2</v>
      </c>
      <c r="F69" s="50">
        <v>1.72</v>
      </c>
      <c r="G69" s="50">
        <v>12.03</v>
      </c>
      <c r="H69" s="49">
        <v>1.2</v>
      </c>
      <c r="I69" s="49">
        <v>54</v>
      </c>
      <c r="J69" s="49">
        <v>2.25</v>
      </c>
      <c r="K69" s="49">
        <v>72</v>
      </c>
      <c r="L69" s="49">
        <v>0.56999999999999995</v>
      </c>
      <c r="M69" s="49">
        <v>2</v>
      </c>
      <c r="N69" s="49">
        <v>22</v>
      </c>
      <c r="O69" s="48">
        <v>189</v>
      </c>
      <c r="P69" s="46">
        <f t="shared" ref="P69" si="5">622.461 - (1.846*D69) + (61.503*C69)</f>
        <v>469.24299999999999</v>
      </c>
      <c r="Q69" s="46">
        <f t="shared" ref="Q69" si="6">O69*100/P69</f>
        <v>40.277638664828245</v>
      </c>
      <c r="R69" s="49">
        <v>14</v>
      </c>
      <c r="S69" s="49">
        <v>17.7</v>
      </c>
      <c r="T69" s="49">
        <v>137</v>
      </c>
      <c r="U69" s="49">
        <v>116</v>
      </c>
      <c r="V69" s="46">
        <f t="shared" ref="V69" si="7">Y69*100/T69</f>
        <v>71.532846715328461</v>
      </c>
      <c r="W69" s="49">
        <v>76</v>
      </c>
      <c r="X69" s="49">
        <v>82</v>
      </c>
      <c r="Y69" s="49">
        <v>98</v>
      </c>
      <c r="Z69" s="49">
        <v>81</v>
      </c>
      <c r="AA69" s="49">
        <v>74</v>
      </c>
      <c r="AB69" s="49">
        <v>72</v>
      </c>
      <c r="AC69" s="49">
        <v>80</v>
      </c>
      <c r="AD69" s="49">
        <v>56</v>
      </c>
      <c r="AE69" s="49">
        <v>80</v>
      </c>
      <c r="AF69" s="49">
        <v>56</v>
      </c>
      <c r="AG69" s="49">
        <v>100</v>
      </c>
      <c r="AH69" s="49">
        <v>60</v>
      </c>
      <c r="AI69" s="49">
        <v>100</v>
      </c>
      <c r="AJ69" s="49">
        <v>60</v>
      </c>
      <c r="AK69" s="49">
        <v>90</v>
      </c>
      <c r="AL69" s="49">
        <v>55</v>
      </c>
      <c r="AM69" s="49">
        <v>80</v>
      </c>
      <c r="AN69" s="49">
        <v>50</v>
      </c>
      <c r="AO69" s="49">
        <v>92</v>
      </c>
      <c r="AP69" s="49">
        <v>90</v>
      </c>
      <c r="AQ69" s="49">
        <v>87</v>
      </c>
      <c r="AR69" s="49">
        <v>87</v>
      </c>
      <c r="AS69" s="49">
        <v>90</v>
      </c>
      <c r="AT69" s="49">
        <v>92</v>
      </c>
      <c r="AU69" s="49">
        <v>3</v>
      </c>
      <c r="AV69" s="49">
        <v>3</v>
      </c>
      <c r="AW69" s="49">
        <v>4</v>
      </c>
      <c r="AX69" s="49">
        <v>3</v>
      </c>
      <c r="AY69" s="49">
        <v>3</v>
      </c>
      <c r="AZ69" s="49">
        <v>3</v>
      </c>
      <c r="BA69" s="49">
        <v>3</v>
      </c>
      <c r="BB69" s="49">
        <v>3</v>
      </c>
      <c r="BC69" s="49">
        <v>3</v>
      </c>
      <c r="BD69" s="49">
        <v>3</v>
      </c>
      <c r="BE69" s="49">
        <v>3</v>
      </c>
      <c r="BF69" s="49">
        <v>3</v>
      </c>
      <c r="BG69" s="49" t="s">
        <v>45</v>
      </c>
      <c r="BH69" s="49" t="s">
        <v>45</v>
      </c>
    </row>
  </sheetData>
  <mergeCells count="9">
    <mergeCell ref="BA1:BF1"/>
    <mergeCell ref="BG1:BH1"/>
    <mergeCell ref="BJ1:BN1"/>
    <mergeCell ref="C1:S1"/>
    <mergeCell ref="T1:V1"/>
    <mergeCell ref="W1:AB1"/>
    <mergeCell ref="AC1:AN1"/>
    <mergeCell ref="AO1:AT1"/>
    <mergeCell ref="AU1:AZ1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C4E402-98F0-427C-AF5C-31FDBCD38D6A}">
  <dimension ref="A1:BL70"/>
  <sheetViews>
    <sheetView workbookViewId="0">
      <selection activeCell="B70" sqref="B70"/>
    </sheetView>
  </sheetViews>
  <sheetFormatPr defaultRowHeight="12.75" x14ac:dyDescent="0.2"/>
  <cols>
    <col min="1" max="1" width="3.85546875" style="1" customWidth="1"/>
    <col min="2" max="2" width="42.42578125" style="30" customWidth="1"/>
    <col min="3" max="3" width="5.7109375" style="49" bestFit="1" customWidth="1"/>
    <col min="4" max="4" width="5.5703125" style="49" bestFit="1" customWidth="1"/>
    <col min="5" max="5" width="6.140625" style="49" bestFit="1" customWidth="1"/>
    <col min="6" max="6" width="2.7109375" style="49" bestFit="1" customWidth="1"/>
    <col min="7" max="7" width="5" style="49" bestFit="1" customWidth="1"/>
    <col min="8" max="8" width="5.5703125" style="49" bestFit="1" customWidth="1"/>
    <col min="9" max="9" width="7" style="49" bestFit="1" customWidth="1"/>
    <col min="10" max="10" width="9.140625" style="49"/>
    <col min="11" max="16384" width="9.140625" style="30"/>
  </cols>
  <sheetData>
    <row r="1" spans="1:9" s="2" customFormat="1" ht="13.5" thickBot="1" x14ac:dyDescent="0.25">
      <c r="B1" s="98" t="s">
        <v>51</v>
      </c>
      <c r="C1" s="98"/>
      <c r="D1" s="98"/>
      <c r="E1" s="98"/>
      <c r="F1" s="98"/>
      <c r="G1" s="98"/>
      <c r="H1" s="98"/>
      <c r="I1" s="98"/>
    </row>
    <row r="2" spans="1:9" ht="13.5" thickBot="1" x14ac:dyDescent="0.25">
      <c r="B2" s="4" t="s">
        <v>9</v>
      </c>
      <c r="C2" s="76" t="s">
        <v>52</v>
      </c>
      <c r="D2" s="77" t="s">
        <v>53</v>
      </c>
      <c r="E2" s="77" t="s">
        <v>54</v>
      </c>
      <c r="F2" s="77" t="s">
        <v>55</v>
      </c>
      <c r="G2" s="77" t="s">
        <v>56</v>
      </c>
      <c r="H2" s="77" t="s">
        <v>57</v>
      </c>
      <c r="I2" s="78" t="s">
        <v>58</v>
      </c>
    </row>
    <row r="3" spans="1:9" x14ac:dyDescent="0.2">
      <c r="A3" s="1">
        <v>1</v>
      </c>
      <c r="B3" s="79" t="s">
        <v>59</v>
      </c>
      <c r="C3" s="37">
        <v>0</v>
      </c>
      <c r="D3" s="37">
        <v>0</v>
      </c>
      <c r="E3" s="37">
        <v>0</v>
      </c>
      <c r="F3" s="37">
        <v>0</v>
      </c>
      <c r="G3" s="37">
        <v>0</v>
      </c>
      <c r="H3" s="37">
        <v>0</v>
      </c>
      <c r="I3" s="39">
        <v>0</v>
      </c>
    </row>
    <row r="4" spans="1:9" x14ac:dyDescent="0.2">
      <c r="A4" s="1">
        <v>2</v>
      </c>
      <c r="B4" s="80" t="s">
        <v>60</v>
      </c>
      <c r="C4" s="49">
        <v>0</v>
      </c>
      <c r="D4" s="49">
        <v>0</v>
      </c>
      <c r="E4" s="49">
        <v>0</v>
      </c>
      <c r="F4" s="49">
        <v>0</v>
      </c>
      <c r="G4" s="49">
        <v>0</v>
      </c>
      <c r="H4" s="49">
        <v>0</v>
      </c>
      <c r="I4" s="52">
        <v>1</v>
      </c>
    </row>
    <row r="5" spans="1:9" x14ac:dyDescent="0.2">
      <c r="A5" s="1">
        <v>3</v>
      </c>
      <c r="B5" s="80" t="s">
        <v>61</v>
      </c>
      <c r="C5" s="49">
        <v>0</v>
      </c>
      <c r="D5" s="49">
        <v>0</v>
      </c>
      <c r="E5" s="49">
        <v>0</v>
      </c>
      <c r="F5" s="49">
        <v>0</v>
      </c>
      <c r="G5" s="49">
        <v>1</v>
      </c>
      <c r="H5" s="49">
        <v>0</v>
      </c>
      <c r="I5" s="52">
        <v>0</v>
      </c>
    </row>
    <row r="6" spans="1:9" x14ac:dyDescent="0.2">
      <c r="A6" s="1">
        <v>4</v>
      </c>
      <c r="B6" s="80" t="s">
        <v>62</v>
      </c>
      <c r="C6" s="49">
        <v>0</v>
      </c>
      <c r="D6" s="49">
        <v>0</v>
      </c>
      <c r="E6" s="49">
        <v>0</v>
      </c>
      <c r="F6" s="49">
        <v>0</v>
      </c>
      <c r="G6" s="49">
        <v>1</v>
      </c>
      <c r="H6" s="49">
        <v>1</v>
      </c>
      <c r="I6" s="52">
        <v>0</v>
      </c>
    </row>
    <row r="7" spans="1:9" x14ac:dyDescent="0.2">
      <c r="A7" s="1">
        <v>5</v>
      </c>
      <c r="B7" s="80" t="s">
        <v>63</v>
      </c>
      <c r="C7" s="50">
        <v>1</v>
      </c>
      <c r="D7" s="50">
        <v>1</v>
      </c>
      <c r="E7" s="50">
        <v>0</v>
      </c>
      <c r="F7" s="49">
        <v>0</v>
      </c>
      <c r="G7" s="49">
        <v>1</v>
      </c>
      <c r="H7" s="49">
        <v>0</v>
      </c>
      <c r="I7" s="52">
        <v>1</v>
      </c>
    </row>
    <row r="8" spans="1:9" x14ac:dyDescent="0.2">
      <c r="A8" s="1">
        <v>6</v>
      </c>
      <c r="B8" s="80" t="s">
        <v>64</v>
      </c>
      <c r="C8" s="50">
        <v>1</v>
      </c>
      <c r="D8" s="50">
        <v>1</v>
      </c>
      <c r="E8" s="50">
        <v>1</v>
      </c>
      <c r="F8" s="50">
        <v>0</v>
      </c>
      <c r="G8" s="50">
        <v>0</v>
      </c>
      <c r="H8" s="50">
        <v>0</v>
      </c>
      <c r="I8" s="81">
        <v>0</v>
      </c>
    </row>
    <row r="9" spans="1:9" x14ac:dyDescent="0.2">
      <c r="A9" s="1">
        <v>7</v>
      </c>
      <c r="B9" s="80" t="s">
        <v>65</v>
      </c>
      <c r="C9" s="49">
        <v>0</v>
      </c>
      <c r="D9" s="49">
        <v>0</v>
      </c>
      <c r="E9" s="49">
        <v>0</v>
      </c>
      <c r="F9" s="49">
        <v>0</v>
      </c>
      <c r="G9" s="49">
        <v>1</v>
      </c>
      <c r="H9" s="49">
        <v>0</v>
      </c>
      <c r="I9" s="52">
        <v>1</v>
      </c>
    </row>
    <row r="10" spans="1:9" x14ac:dyDescent="0.2">
      <c r="A10" s="1">
        <v>8</v>
      </c>
      <c r="B10" s="80" t="s">
        <v>66</v>
      </c>
      <c r="C10" s="50">
        <v>0</v>
      </c>
      <c r="D10" s="50">
        <v>1</v>
      </c>
      <c r="E10" s="50">
        <v>0</v>
      </c>
      <c r="F10" s="49">
        <v>0</v>
      </c>
      <c r="G10" s="49">
        <v>1</v>
      </c>
      <c r="H10" s="49">
        <v>1</v>
      </c>
      <c r="I10" s="52">
        <v>0</v>
      </c>
    </row>
    <row r="11" spans="1:9" x14ac:dyDescent="0.2">
      <c r="A11" s="1">
        <v>9</v>
      </c>
      <c r="B11" s="80" t="s">
        <v>67</v>
      </c>
      <c r="C11" s="50">
        <v>1</v>
      </c>
      <c r="D11" s="50">
        <v>0</v>
      </c>
      <c r="E11" s="50">
        <v>0</v>
      </c>
      <c r="F11" s="50">
        <v>0</v>
      </c>
      <c r="G11" s="50">
        <v>1</v>
      </c>
      <c r="H11" s="50">
        <v>1</v>
      </c>
      <c r="I11" s="81">
        <v>1</v>
      </c>
    </row>
    <row r="12" spans="1:9" x14ac:dyDescent="0.2">
      <c r="A12" s="1">
        <v>10</v>
      </c>
      <c r="B12" s="80" t="s">
        <v>68</v>
      </c>
      <c r="C12" s="50">
        <v>0</v>
      </c>
      <c r="D12" s="50">
        <v>1</v>
      </c>
      <c r="E12" s="50">
        <v>1</v>
      </c>
      <c r="F12" s="49">
        <v>0</v>
      </c>
      <c r="G12" s="49">
        <v>0</v>
      </c>
      <c r="H12" s="49">
        <v>0</v>
      </c>
      <c r="I12" s="52">
        <v>0</v>
      </c>
    </row>
    <row r="13" spans="1:9" x14ac:dyDescent="0.2">
      <c r="A13" s="1">
        <v>11</v>
      </c>
      <c r="B13" s="80" t="s">
        <v>69</v>
      </c>
      <c r="C13" s="49">
        <v>0</v>
      </c>
      <c r="D13" s="49">
        <v>0</v>
      </c>
      <c r="E13" s="49">
        <v>0</v>
      </c>
      <c r="F13" s="49">
        <v>0</v>
      </c>
      <c r="G13" s="49">
        <v>1</v>
      </c>
      <c r="H13" s="49">
        <v>0</v>
      </c>
      <c r="I13" s="52">
        <v>0</v>
      </c>
    </row>
    <row r="14" spans="1:9" x14ac:dyDescent="0.2">
      <c r="A14" s="1">
        <v>12</v>
      </c>
      <c r="B14" s="82" t="s">
        <v>70</v>
      </c>
      <c r="C14" s="50">
        <v>0</v>
      </c>
      <c r="D14" s="50">
        <v>0</v>
      </c>
      <c r="E14" s="50">
        <v>0</v>
      </c>
      <c r="F14" s="50">
        <v>1</v>
      </c>
      <c r="G14" s="50">
        <v>0</v>
      </c>
      <c r="H14" s="49">
        <v>0</v>
      </c>
      <c r="I14" s="52">
        <v>0</v>
      </c>
    </row>
    <row r="15" spans="1:9" x14ac:dyDescent="0.2">
      <c r="A15" s="1">
        <v>13</v>
      </c>
      <c r="B15" s="80" t="s">
        <v>71</v>
      </c>
      <c r="C15" s="49">
        <v>1</v>
      </c>
      <c r="D15" s="49">
        <v>1</v>
      </c>
      <c r="E15" s="49">
        <v>0</v>
      </c>
      <c r="F15" s="49">
        <v>0</v>
      </c>
      <c r="G15" s="49">
        <v>1</v>
      </c>
      <c r="H15" s="49">
        <v>1</v>
      </c>
      <c r="I15" s="52">
        <v>0</v>
      </c>
    </row>
    <row r="16" spans="1:9" x14ac:dyDescent="0.2">
      <c r="A16" s="1">
        <v>14</v>
      </c>
      <c r="B16" s="80" t="s">
        <v>72</v>
      </c>
      <c r="C16" s="50">
        <v>1</v>
      </c>
      <c r="D16" s="50">
        <v>0</v>
      </c>
      <c r="E16" s="50">
        <v>1</v>
      </c>
      <c r="F16" s="50">
        <v>0</v>
      </c>
      <c r="G16" s="50">
        <v>0</v>
      </c>
      <c r="H16" s="50">
        <v>0</v>
      </c>
      <c r="I16" s="81">
        <v>0</v>
      </c>
    </row>
    <row r="17" spans="1:9" x14ac:dyDescent="0.2">
      <c r="A17" s="1">
        <v>15</v>
      </c>
      <c r="B17" s="80" t="s">
        <v>73</v>
      </c>
      <c r="C17" s="50">
        <v>0</v>
      </c>
      <c r="D17" s="50">
        <v>1</v>
      </c>
      <c r="E17" s="50">
        <v>1</v>
      </c>
      <c r="F17" s="49">
        <v>0</v>
      </c>
      <c r="G17" s="49">
        <v>1</v>
      </c>
      <c r="H17" s="49">
        <v>1</v>
      </c>
      <c r="I17" s="52">
        <v>0</v>
      </c>
    </row>
    <row r="18" spans="1:9" x14ac:dyDescent="0.2">
      <c r="A18" s="1">
        <v>16</v>
      </c>
      <c r="B18" s="80" t="s">
        <v>74</v>
      </c>
      <c r="C18" s="50">
        <v>0</v>
      </c>
      <c r="D18" s="50">
        <v>1</v>
      </c>
      <c r="E18" s="50">
        <v>0</v>
      </c>
      <c r="F18" s="50">
        <v>0</v>
      </c>
      <c r="G18" s="50">
        <v>1</v>
      </c>
      <c r="H18" s="49">
        <v>0</v>
      </c>
      <c r="I18" s="52">
        <v>0</v>
      </c>
    </row>
    <row r="19" spans="1:9" x14ac:dyDescent="0.2">
      <c r="A19" s="1">
        <v>17</v>
      </c>
      <c r="B19" s="80" t="s">
        <v>75</v>
      </c>
      <c r="C19" s="49">
        <v>1</v>
      </c>
      <c r="D19" s="49">
        <v>0</v>
      </c>
      <c r="E19" s="49">
        <v>0</v>
      </c>
      <c r="F19" s="49">
        <v>0</v>
      </c>
      <c r="G19" s="49">
        <v>0</v>
      </c>
      <c r="H19" s="49">
        <v>0</v>
      </c>
      <c r="I19" s="52">
        <v>1</v>
      </c>
    </row>
    <row r="20" spans="1:9" x14ac:dyDescent="0.2">
      <c r="A20" s="61">
        <v>18</v>
      </c>
      <c r="B20" s="80" t="s">
        <v>76</v>
      </c>
      <c r="C20" s="50">
        <v>0</v>
      </c>
      <c r="D20" s="50">
        <v>0</v>
      </c>
      <c r="E20" s="50">
        <v>1</v>
      </c>
      <c r="F20" s="49">
        <v>0</v>
      </c>
      <c r="G20" s="49">
        <v>1</v>
      </c>
      <c r="H20" s="49">
        <v>0</v>
      </c>
      <c r="I20" s="52">
        <v>1</v>
      </c>
    </row>
    <row r="21" spans="1:9" x14ac:dyDescent="0.2">
      <c r="A21" s="61">
        <v>19</v>
      </c>
      <c r="B21" s="80" t="s">
        <v>77</v>
      </c>
      <c r="C21" s="50">
        <v>0</v>
      </c>
      <c r="D21" s="50">
        <v>0</v>
      </c>
      <c r="E21" s="50">
        <v>1</v>
      </c>
      <c r="F21" s="50">
        <v>1</v>
      </c>
      <c r="G21" s="49">
        <v>0</v>
      </c>
      <c r="H21" s="49">
        <v>0</v>
      </c>
      <c r="I21" s="52">
        <v>0</v>
      </c>
    </row>
    <row r="22" spans="1:9" x14ac:dyDescent="0.2">
      <c r="A22" s="61">
        <v>20</v>
      </c>
      <c r="B22" s="80" t="s">
        <v>78</v>
      </c>
      <c r="C22" s="49">
        <v>0</v>
      </c>
      <c r="D22" s="49">
        <v>1</v>
      </c>
      <c r="E22" s="49">
        <v>1</v>
      </c>
      <c r="F22" s="49">
        <v>0</v>
      </c>
      <c r="G22" s="49">
        <v>0</v>
      </c>
      <c r="H22" s="49">
        <v>0</v>
      </c>
      <c r="I22" s="52">
        <v>0</v>
      </c>
    </row>
    <row r="23" spans="1:9" x14ac:dyDescent="0.2">
      <c r="A23" s="1">
        <v>21</v>
      </c>
      <c r="B23" s="80" t="s">
        <v>79</v>
      </c>
      <c r="C23" s="50">
        <v>0</v>
      </c>
      <c r="D23" s="50">
        <v>0</v>
      </c>
      <c r="E23" s="50">
        <v>1</v>
      </c>
      <c r="F23" s="50">
        <v>0</v>
      </c>
      <c r="G23" s="50">
        <v>0</v>
      </c>
      <c r="H23" s="49">
        <v>0</v>
      </c>
      <c r="I23" s="52">
        <v>0</v>
      </c>
    </row>
    <row r="24" spans="1:9" x14ac:dyDescent="0.2">
      <c r="A24" s="1">
        <v>22</v>
      </c>
      <c r="B24" s="80" t="s">
        <v>80</v>
      </c>
      <c r="C24" s="50">
        <v>1</v>
      </c>
      <c r="D24" s="50">
        <v>1</v>
      </c>
      <c r="E24" s="50">
        <v>0</v>
      </c>
      <c r="F24" s="50">
        <v>0</v>
      </c>
      <c r="G24" s="50">
        <v>1</v>
      </c>
      <c r="H24" s="49">
        <v>0</v>
      </c>
      <c r="I24" s="52">
        <v>0</v>
      </c>
    </row>
    <row r="25" spans="1:9" x14ac:dyDescent="0.2">
      <c r="A25" s="1">
        <v>23</v>
      </c>
      <c r="B25" s="82" t="s">
        <v>81</v>
      </c>
      <c r="C25" s="50">
        <v>1</v>
      </c>
      <c r="D25" s="50">
        <v>1</v>
      </c>
      <c r="E25" s="50">
        <v>0</v>
      </c>
      <c r="F25" s="49">
        <v>0</v>
      </c>
      <c r="G25" s="49">
        <v>1</v>
      </c>
      <c r="H25" s="49">
        <v>0</v>
      </c>
      <c r="I25" s="52">
        <v>1</v>
      </c>
    </row>
    <row r="26" spans="1:9" x14ac:dyDescent="0.2">
      <c r="A26" s="1">
        <v>24</v>
      </c>
      <c r="B26" s="80" t="s">
        <v>82</v>
      </c>
      <c r="C26" s="50">
        <v>0</v>
      </c>
      <c r="D26" s="50">
        <v>1</v>
      </c>
      <c r="E26" s="50">
        <v>0</v>
      </c>
      <c r="F26" s="50">
        <v>0</v>
      </c>
      <c r="G26" s="50">
        <v>0</v>
      </c>
      <c r="H26" s="50">
        <v>1</v>
      </c>
      <c r="I26" s="81">
        <v>0</v>
      </c>
    </row>
    <row r="27" spans="1:9" x14ac:dyDescent="0.2">
      <c r="A27" s="1">
        <v>25</v>
      </c>
      <c r="B27" s="80" t="s">
        <v>83</v>
      </c>
      <c r="C27" s="50">
        <v>1</v>
      </c>
      <c r="D27" s="50">
        <v>1</v>
      </c>
      <c r="E27" s="50">
        <v>0</v>
      </c>
      <c r="F27" s="50">
        <v>1</v>
      </c>
      <c r="G27" s="49">
        <v>0</v>
      </c>
      <c r="H27" s="49">
        <v>0</v>
      </c>
      <c r="I27" s="52">
        <v>0</v>
      </c>
    </row>
    <row r="28" spans="1:9" x14ac:dyDescent="0.2">
      <c r="A28" s="1">
        <v>26</v>
      </c>
      <c r="B28" s="80" t="s">
        <v>84</v>
      </c>
      <c r="C28" s="50">
        <v>1</v>
      </c>
      <c r="D28" s="50">
        <v>0</v>
      </c>
      <c r="E28" s="50">
        <v>0</v>
      </c>
      <c r="F28" s="49">
        <v>0</v>
      </c>
      <c r="G28" s="49">
        <v>0</v>
      </c>
      <c r="H28" s="49">
        <v>0</v>
      </c>
      <c r="I28" s="52">
        <v>0</v>
      </c>
    </row>
    <row r="29" spans="1:9" x14ac:dyDescent="0.2">
      <c r="A29" s="1">
        <v>27</v>
      </c>
      <c r="B29" s="80" t="s">
        <v>85</v>
      </c>
      <c r="C29" s="50">
        <v>1</v>
      </c>
      <c r="D29" s="50">
        <v>0</v>
      </c>
      <c r="E29" s="50">
        <v>0</v>
      </c>
      <c r="F29" s="50">
        <v>0</v>
      </c>
      <c r="G29" s="50">
        <v>1</v>
      </c>
      <c r="H29" s="49">
        <v>0</v>
      </c>
      <c r="I29" s="52">
        <v>1</v>
      </c>
    </row>
    <row r="30" spans="1:9" x14ac:dyDescent="0.2">
      <c r="A30" s="1">
        <v>28</v>
      </c>
      <c r="B30" s="80" t="s">
        <v>86</v>
      </c>
      <c r="C30" s="50">
        <v>1</v>
      </c>
      <c r="D30" s="50">
        <v>1</v>
      </c>
      <c r="E30" s="50">
        <v>1</v>
      </c>
      <c r="F30" s="49">
        <v>0</v>
      </c>
      <c r="G30" s="49">
        <v>0</v>
      </c>
      <c r="H30" s="49">
        <v>0</v>
      </c>
      <c r="I30" s="52">
        <v>0</v>
      </c>
    </row>
    <row r="31" spans="1:9" ht="13.5" thickBot="1" x14ac:dyDescent="0.25">
      <c r="A31" s="1">
        <v>29</v>
      </c>
      <c r="B31" s="83" t="s">
        <v>87</v>
      </c>
      <c r="C31" s="84">
        <v>0</v>
      </c>
      <c r="D31" s="84">
        <v>0</v>
      </c>
      <c r="E31" s="84">
        <v>1</v>
      </c>
      <c r="F31" s="65">
        <v>0</v>
      </c>
      <c r="G31" s="65">
        <v>0</v>
      </c>
      <c r="H31" s="65">
        <v>0</v>
      </c>
      <c r="I31" s="71">
        <v>1</v>
      </c>
    </row>
    <row r="33" spans="1:64" ht="13.5" thickBot="1" x14ac:dyDescent="0.25"/>
    <row r="34" spans="1:64" ht="13.5" thickBot="1" x14ac:dyDescent="0.25">
      <c r="B34" s="85" t="s">
        <v>88</v>
      </c>
      <c r="C34" s="86" t="s">
        <v>52</v>
      </c>
      <c r="D34" s="87" t="s">
        <v>53</v>
      </c>
      <c r="E34" s="87" t="s">
        <v>54</v>
      </c>
      <c r="F34" s="87" t="s">
        <v>55</v>
      </c>
      <c r="G34" s="87" t="s">
        <v>56</v>
      </c>
      <c r="H34" s="87" t="s">
        <v>57</v>
      </c>
      <c r="I34" s="88" t="s">
        <v>58</v>
      </c>
    </row>
    <row r="35" spans="1:64" x14ac:dyDescent="0.2">
      <c r="A35" s="1">
        <v>1</v>
      </c>
      <c r="B35" s="30" t="s">
        <v>120</v>
      </c>
    </row>
    <row r="36" spans="1:64" x14ac:dyDescent="0.2">
      <c r="A36" s="1">
        <v>2</v>
      </c>
      <c r="B36" s="30" t="s">
        <v>121</v>
      </c>
      <c r="C36" s="50">
        <v>1</v>
      </c>
      <c r="D36" s="50">
        <v>1</v>
      </c>
      <c r="E36" s="50">
        <v>1</v>
      </c>
      <c r="F36" s="49">
        <v>0</v>
      </c>
      <c r="G36" s="49">
        <v>0</v>
      </c>
      <c r="H36" s="49">
        <v>0</v>
      </c>
      <c r="I36" s="49">
        <v>1</v>
      </c>
    </row>
    <row r="37" spans="1:64" x14ac:dyDescent="0.2">
      <c r="A37" s="1">
        <v>3</v>
      </c>
      <c r="B37" s="30" t="s">
        <v>122</v>
      </c>
      <c r="C37" s="50">
        <v>1</v>
      </c>
      <c r="D37" s="50">
        <v>1</v>
      </c>
      <c r="E37" s="50">
        <v>0</v>
      </c>
      <c r="F37" s="50">
        <v>0</v>
      </c>
      <c r="G37" s="50">
        <v>0</v>
      </c>
      <c r="H37" s="50">
        <v>0</v>
      </c>
      <c r="I37" s="50">
        <v>1</v>
      </c>
    </row>
    <row r="38" spans="1:64" x14ac:dyDescent="0.2">
      <c r="A38" s="1">
        <v>4</v>
      </c>
      <c r="B38" s="30" t="s">
        <v>123</v>
      </c>
      <c r="C38" s="50">
        <v>1</v>
      </c>
      <c r="D38" s="50">
        <v>1</v>
      </c>
      <c r="E38" s="50">
        <v>0</v>
      </c>
      <c r="F38" s="49">
        <v>0</v>
      </c>
      <c r="G38" s="49">
        <v>0</v>
      </c>
      <c r="H38" s="49">
        <v>0</v>
      </c>
      <c r="I38" s="49">
        <v>1</v>
      </c>
    </row>
    <row r="39" spans="1:64" x14ac:dyDescent="0.2">
      <c r="A39" s="1">
        <v>5</v>
      </c>
      <c r="B39" s="30" t="s">
        <v>124</v>
      </c>
      <c r="C39" s="50">
        <v>0</v>
      </c>
      <c r="D39" s="50">
        <v>1</v>
      </c>
      <c r="E39" s="50">
        <v>1</v>
      </c>
      <c r="F39" s="50">
        <v>0</v>
      </c>
      <c r="G39" s="50">
        <v>1</v>
      </c>
      <c r="H39" s="49">
        <v>0</v>
      </c>
      <c r="I39" s="49">
        <v>1</v>
      </c>
    </row>
    <row r="40" spans="1:64" x14ac:dyDescent="0.2">
      <c r="A40" s="1">
        <v>6</v>
      </c>
      <c r="B40" s="30" t="s">
        <v>125</v>
      </c>
      <c r="C40" s="50">
        <v>1</v>
      </c>
      <c r="D40" s="50">
        <v>1</v>
      </c>
      <c r="E40" s="50">
        <v>1</v>
      </c>
      <c r="F40" s="49">
        <v>0</v>
      </c>
      <c r="G40" s="49">
        <v>0</v>
      </c>
      <c r="H40" s="49">
        <v>0</v>
      </c>
      <c r="I40" s="49">
        <v>0</v>
      </c>
    </row>
    <row r="41" spans="1:64" x14ac:dyDescent="0.2">
      <c r="A41" s="1">
        <v>7</v>
      </c>
      <c r="B41" s="30" t="s">
        <v>126</v>
      </c>
      <c r="C41" s="50">
        <v>1</v>
      </c>
      <c r="D41" s="50">
        <v>1</v>
      </c>
      <c r="E41" s="50">
        <v>1</v>
      </c>
      <c r="F41" s="50">
        <v>1</v>
      </c>
      <c r="G41" s="49">
        <v>1</v>
      </c>
      <c r="H41" s="49">
        <v>0</v>
      </c>
      <c r="I41" s="49">
        <v>1</v>
      </c>
    </row>
    <row r="42" spans="1:64" x14ac:dyDescent="0.2">
      <c r="A42" s="1">
        <v>8</v>
      </c>
      <c r="B42" s="30" t="s">
        <v>127</v>
      </c>
      <c r="C42" s="50">
        <v>0</v>
      </c>
      <c r="D42" s="50">
        <v>1</v>
      </c>
      <c r="E42" s="50">
        <v>1</v>
      </c>
      <c r="F42" s="49">
        <v>0</v>
      </c>
      <c r="G42" s="49">
        <v>0</v>
      </c>
      <c r="H42" s="49">
        <v>0</v>
      </c>
      <c r="I42" s="49">
        <v>0</v>
      </c>
    </row>
    <row r="43" spans="1:64" x14ac:dyDescent="0.2">
      <c r="A43" s="1">
        <v>9</v>
      </c>
      <c r="B43" s="30" t="s">
        <v>128</v>
      </c>
      <c r="C43" s="50">
        <v>0</v>
      </c>
      <c r="D43" s="50">
        <v>1</v>
      </c>
      <c r="E43" s="50">
        <v>1</v>
      </c>
      <c r="F43" s="49">
        <v>0</v>
      </c>
      <c r="G43" s="49">
        <v>1</v>
      </c>
      <c r="H43" s="49">
        <v>0</v>
      </c>
      <c r="I43" s="49">
        <v>1</v>
      </c>
    </row>
    <row r="44" spans="1:64" x14ac:dyDescent="0.2">
      <c r="A44" s="1">
        <v>10</v>
      </c>
      <c r="B44" s="30" t="s">
        <v>129</v>
      </c>
      <c r="C44" s="50">
        <v>1</v>
      </c>
      <c r="D44" s="50">
        <v>1</v>
      </c>
      <c r="E44" s="50">
        <v>1</v>
      </c>
      <c r="F44" s="50">
        <v>0</v>
      </c>
      <c r="G44" s="50">
        <v>1</v>
      </c>
      <c r="H44" s="49">
        <v>1</v>
      </c>
      <c r="I44" s="49">
        <v>1</v>
      </c>
    </row>
    <row r="45" spans="1:64" ht="13.5" thickBot="1" x14ac:dyDescent="0.25"/>
    <row r="46" spans="1:64" ht="13.5" thickBot="1" x14ac:dyDescent="0.25">
      <c r="B46" s="85" t="s">
        <v>47</v>
      </c>
      <c r="C46" s="86" t="s">
        <v>52</v>
      </c>
      <c r="D46" s="87" t="s">
        <v>53</v>
      </c>
      <c r="E46" s="87" t="s">
        <v>54</v>
      </c>
      <c r="F46" s="87" t="s">
        <v>55</v>
      </c>
      <c r="G46" s="87" t="s">
        <v>56</v>
      </c>
      <c r="H46" s="87" t="s">
        <v>57</v>
      </c>
      <c r="I46" s="88" t="s">
        <v>58</v>
      </c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</row>
    <row r="47" spans="1:64" x14ac:dyDescent="0.2">
      <c r="A47" s="1">
        <v>1</v>
      </c>
      <c r="B47" s="30" t="s">
        <v>130</v>
      </c>
      <c r="C47" s="50">
        <v>1</v>
      </c>
      <c r="D47" s="50">
        <v>0</v>
      </c>
      <c r="E47" s="50">
        <v>0</v>
      </c>
      <c r="F47" s="49">
        <v>0</v>
      </c>
      <c r="G47" s="49">
        <v>1</v>
      </c>
      <c r="H47" s="49">
        <v>1</v>
      </c>
      <c r="I47" s="49">
        <v>1</v>
      </c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</row>
    <row r="48" spans="1:64" x14ac:dyDescent="0.2">
      <c r="A48" s="1">
        <v>2</v>
      </c>
      <c r="B48" s="30" t="s">
        <v>131</v>
      </c>
      <c r="C48" s="50">
        <v>0</v>
      </c>
      <c r="D48" s="50">
        <v>1</v>
      </c>
      <c r="E48" s="50">
        <v>0</v>
      </c>
      <c r="F48" s="49">
        <v>0</v>
      </c>
      <c r="G48" s="49">
        <v>1</v>
      </c>
      <c r="H48" s="49">
        <v>0</v>
      </c>
      <c r="I48" s="49">
        <v>1</v>
      </c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</row>
    <row r="49" spans="1:64" x14ac:dyDescent="0.2">
      <c r="A49" s="1">
        <v>3</v>
      </c>
      <c r="B49" s="30" t="s">
        <v>132</v>
      </c>
      <c r="C49" s="50">
        <v>0</v>
      </c>
      <c r="D49" s="50">
        <v>0</v>
      </c>
      <c r="E49" s="50">
        <v>1</v>
      </c>
      <c r="F49" s="49">
        <v>0</v>
      </c>
      <c r="G49" s="49">
        <v>0</v>
      </c>
      <c r="H49" s="49">
        <v>0</v>
      </c>
      <c r="I49" s="49">
        <v>0</v>
      </c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</row>
    <row r="50" spans="1:64" x14ac:dyDescent="0.2">
      <c r="A50" s="1">
        <v>4</v>
      </c>
      <c r="B50" s="30" t="s">
        <v>133</v>
      </c>
      <c r="C50" s="50">
        <v>0</v>
      </c>
      <c r="D50" s="50">
        <v>1</v>
      </c>
      <c r="E50" s="49">
        <v>0</v>
      </c>
      <c r="F50" s="49">
        <v>0</v>
      </c>
      <c r="G50" s="49">
        <v>0</v>
      </c>
      <c r="H50" s="49">
        <v>0</v>
      </c>
      <c r="I50" s="49">
        <v>0</v>
      </c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</row>
    <row r="51" spans="1:64" x14ac:dyDescent="0.2">
      <c r="A51" s="1">
        <v>5</v>
      </c>
      <c r="B51" s="30" t="s">
        <v>134</v>
      </c>
      <c r="C51" s="49">
        <v>0</v>
      </c>
      <c r="D51" s="49">
        <v>0</v>
      </c>
      <c r="E51" s="49">
        <v>0</v>
      </c>
      <c r="F51" s="49">
        <v>0</v>
      </c>
      <c r="G51" s="49">
        <v>0</v>
      </c>
      <c r="H51" s="49">
        <v>0</v>
      </c>
      <c r="I51" s="49">
        <v>0</v>
      </c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</row>
    <row r="52" spans="1:64" x14ac:dyDescent="0.2">
      <c r="A52" s="1">
        <v>6</v>
      </c>
      <c r="B52" s="30" t="s">
        <v>135</v>
      </c>
      <c r="C52" s="50">
        <v>0</v>
      </c>
      <c r="D52" s="50">
        <v>1</v>
      </c>
      <c r="E52" s="50">
        <v>0</v>
      </c>
      <c r="F52" s="49">
        <v>0</v>
      </c>
      <c r="G52" s="49">
        <v>0</v>
      </c>
      <c r="H52" s="49">
        <v>0</v>
      </c>
      <c r="I52" s="49">
        <v>0</v>
      </c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</row>
    <row r="53" spans="1:64" x14ac:dyDescent="0.2">
      <c r="A53" s="1">
        <v>7</v>
      </c>
      <c r="B53" s="30" t="s">
        <v>136</v>
      </c>
      <c r="C53" s="49">
        <v>1</v>
      </c>
      <c r="D53" s="49">
        <v>0</v>
      </c>
      <c r="E53" s="49">
        <v>0</v>
      </c>
      <c r="F53" s="49">
        <v>0</v>
      </c>
      <c r="G53" s="49">
        <v>0</v>
      </c>
      <c r="H53" s="49">
        <v>0</v>
      </c>
      <c r="I53" s="49">
        <v>1</v>
      </c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49"/>
      <c r="AV53" s="49"/>
      <c r="AW53" s="49"/>
      <c r="AX53" s="49"/>
      <c r="AY53" s="49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</row>
    <row r="54" spans="1:64" ht="13.5" thickBot="1" x14ac:dyDescent="0.25"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</row>
    <row r="55" spans="1:64" ht="13.5" thickBot="1" x14ac:dyDescent="0.25">
      <c r="B55" s="85" t="s">
        <v>48</v>
      </c>
      <c r="C55" s="86" t="s">
        <v>52</v>
      </c>
      <c r="D55" s="87" t="s">
        <v>53</v>
      </c>
      <c r="E55" s="87" t="s">
        <v>54</v>
      </c>
      <c r="F55" s="87" t="s">
        <v>55</v>
      </c>
      <c r="G55" s="87" t="s">
        <v>56</v>
      </c>
      <c r="H55" s="87" t="s">
        <v>57</v>
      </c>
      <c r="I55" s="88" t="s">
        <v>58</v>
      </c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</row>
    <row r="56" spans="1:64" x14ac:dyDescent="0.2">
      <c r="A56" s="1">
        <v>1</v>
      </c>
      <c r="B56" s="30" t="s">
        <v>137</v>
      </c>
      <c r="C56" s="50">
        <v>1</v>
      </c>
      <c r="D56" s="50">
        <v>1</v>
      </c>
      <c r="E56" s="50">
        <v>0</v>
      </c>
      <c r="F56" s="49">
        <v>0</v>
      </c>
      <c r="G56" s="49">
        <v>1</v>
      </c>
      <c r="H56" s="49">
        <v>0</v>
      </c>
      <c r="I56" s="49">
        <v>1</v>
      </c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49"/>
      <c r="AW56" s="49"/>
      <c r="AX56" s="49"/>
      <c r="AY56" s="49"/>
      <c r="AZ56" s="49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</row>
    <row r="57" spans="1:64" x14ac:dyDescent="0.2">
      <c r="A57" s="1">
        <v>2</v>
      </c>
      <c r="B57" s="30" t="s">
        <v>138</v>
      </c>
      <c r="C57" s="50">
        <v>1</v>
      </c>
      <c r="D57" s="50">
        <v>0</v>
      </c>
      <c r="E57" s="50">
        <v>0</v>
      </c>
      <c r="F57" s="49">
        <v>0</v>
      </c>
      <c r="G57" s="49">
        <v>1</v>
      </c>
      <c r="H57" s="49">
        <v>0</v>
      </c>
      <c r="I57" s="49">
        <v>1</v>
      </c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9"/>
      <c r="BE57" s="49"/>
      <c r="BF57" s="49"/>
      <c r="BG57" s="49"/>
      <c r="BH57" s="49"/>
      <c r="BI57" s="49"/>
      <c r="BJ57" s="49"/>
      <c r="BK57" s="49"/>
      <c r="BL57" s="49"/>
    </row>
    <row r="58" spans="1:64" ht="13.5" thickBot="1" x14ac:dyDescent="0.25"/>
    <row r="59" spans="1:64" ht="13.5" thickBot="1" x14ac:dyDescent="0.25">
      <c r="B59" s="85" t="s">
        <v>49</v>
      </c>
      <c r="C59" s="86" t="s">
        <v>52</v>
      </c>
      <c r="D59" s="87" t="s">
        <v>53</v>
      </c>
      <c r="E59" s="87" t="s">
        <v>54</v>
      </c>
      <c r="F59" s="87" t="s">
        <v>55</v>
      </c>
      <c r="G59" s="87" t="s">
        <v>56</v>
      </c>
      <c r="H59" s="87" t="s">
        <v>57</v>
      </c>
      <c r="I59" s="88" t="s">
        <v>58</v>
      </c>
    </row>
    <row r="60" spans="1:64" x14ac:dyDescent="0.2">
      <c r="A60" s="1">
        <v>1</v>
      </c>
      <c r="B60" s="30" t="s">
        <v>125</v>
      </c>
      <c r="C60" s="50">
        <v>1</v>
      </c>
      <c r="D60" s="50">
        <v>1</v>
      </c>
      <c r="E60" s="50">
        <v>0</v>
      </c>
      <c r="F60" s="50">
        <v>0</v>
      </c>
      <c r="G60" s="50">
        <v>0</v>
      </c>
      <c r="H60" s="49">
        <v>0</v>
      </c>
      <c r="I60" s="49">
        <v>0</v>
      </c>
    </row>
    <row r="61" spans="1:64" x14ac:dyDescent="0.2">
      <c r="A61" s="1">
        <v>2</v>
      </c>
      <c r="B61" s="30" t="s">
        <v>139</v>
      </c>
      <c r="C61" s="49">
        <v>0</v>
      </c>
      <c r="D61" s="49">
        <v>1</v>
      </c>
      <c r="E61" s="49">
        <v>1</v>
      </c>
      <c r="F61" s="49">
        <v>1</v>
      </c>
      <c r="G61" s="49">
        <v>1</v>
      </c>
      <c r="H61" s="49">
        <v>1</v>
      </c>
      <c r="I61" s="49">
        <v>0</v>
      </c>
    </row>
    <row r="62" spans="1:64" x14ac:dyDescent="0.2">
      <c r="A62" s="1">
        <v>3</v>
      </c>
      <c r="B62" s="30" t="s">
        <v>140</v>
      </c>
      <c r="C62" s="50">
        <v>0</v>
      </c>
      <c r="D62" s="50">
        <v>1</v>
      </c>
      <c r="E62" s="50">
        <v>0</v>
      </c>
      <c r="F62" s="49">
        <v>0</v>
      </c>
      <c r="G62" s="49">
        <v>0</v>
      </c>
      <c r="H62" s="49">
        <v>0</v>
      </c>
      <c r="I62" s="49">
        <v>0</v>
      </c>
    </row>
    <row r="63" spans="1:64" x14ac:dyDescent="0.2">
      <c r="A63" s="1">
        <v>4</v>
      </c>
      <c r="B63" s="30" t="s">
        <v>141</v>
      </c>
      <c r="C63" s="49">
        <v>1</v>
      </c>
      <c r="D63" s="49">
        <v>1</v>
      </c>
      <c r="E63" s="49">
        <v>1</v>
      </c>
      <c r="F63" s="49">
        <v>1</v>
      </c>
      <c r="G63" s="49">
        <v>0</v>
      </c>
      <c r="H63" s="49">
        <v>0</v>
      </c>
      <c r="I63" s="49">
        <v>0</v>
      </c>
    </row>
    <row r="64" spans="1:64" x14ac:dyDescent="0.2">
      <c r="A64" s="1">
        <v>5</v>
      </c>
      <c r="B64" s="30" t="s">
        <v>142</v>
      </c>
      <c r="C64" s="50">
        <v>1</v>
      </c>
      <c r="D64" s="50">
        <v>0</v>
      </c>
      <c r="E64" s="50">
        <v>0</v>
      </c>
      <c r="F64" s="49">
        <v>0</v>
      </c>
      <c r="G64" s="49">
        <v>0</v>
      </c>
      <c r="H64" s="49">
        <v>0</v>
      </c>
      <c r="I64" s="49">
        <v>1</v>
      </c>
    </row>
    <row r="65" spans="1:9" x14ac:dyDescent="0.2">
      <c r="A65" s="1">
        <v>6</v>
      </c>
      <c r="B65" s="30" t="s">
        <v>143</v>
      </c>
      <c r="C65" s="50">
        <v>1</v>
      </c>
      <c r="D65" s="50">
        <v>1</v>
      </c>
      <c r="E65" s="50">
        <v>1</v>
      </c>
      <c r="F65" s="49">
        <v>0</v>
      </c>
      <c r="G65" s="49">
        <v>1</v>
      </c>
      <c r="H65" s="49">
        <v>0</v>
      </c>
      <c r="I65" s="49">
        <v>0</v>
      </c>
    </row>
    <row r="66" spans="1:9" x14ac:dyDescent="0.2">
      <c r="A66" s="1">
        <v>7</v>
      </c>
      <c r="B66" s="30" t="s">
        <v>144</v>
      </c>
      <c r="C66" s="50">
        <v>1</v>
      </c>
      <c r="D66" s="50">
        <v>1</v>
      </c>
      <c r="E66" s="50">
        <v>1</v>
      </c>
      <c r="F66" s="50">
        <v>1</v>
      </c>
      <c r="G66" s="50">
        <v>1</v>
      </c>
      <c r="H66" s="49">
        <v>0</v>
      </c>
      <c r="I66" s="49">
        <v>0</v>
      </c>
    </row>
    <row r="67" spans="1:9" x14ac:dyDescent="0.2">
      <c r="A67" s="1">
        <v>8</v>
      </c>
      <c r="B67" s="30" t="s">
        <v>145</v>
      </c>
      <c r="C67" s="50">
        <v>1</v>
      </c>
      <c r="D67" s="50">
        <v>1</v>
      </c>
      <c r="E67" s="50">
        <v>0</v>
      </c>
      <c r="F67" s="49">
        <v>0</v>
      </c>
      <c r="G67" s="49">
        <v>1</v>
      </c>
      <c r="H67" s="49">
        <v>0</v>
      </c>
      <c r="I67" s="49">
        <v>1</v>
      </c>
    </row>
    <row r="68" spans="1:9" ht="13.5" thickBot="1" x14ac:dyDescent="0.25"/>
    <row r="69" spans="1:9" ht="15" thickBot="1" x14ac:dyDescent="0.3">
      <c r="B69" s="85" t="s">
        <v>50</v>
      </c>
      <c r="C69" s="86" t="s">
        <v>52</v>
      </c>
      <c r="D69" s="87" t="s">
        <v>53</v>
      </c>
      <c r="E69" s="87" t="s">
        <v>54</v>
      </c>
      <c r="F69" s="87" t="s">
        <v>55</v>
      </c>
      <c r="G69" s="87" t="s">
        <v>56</v>
      </c>
      <c r="H69" s="87" t="s">
        <v>57</v>
      </c>
      <c r="I69" s="88" t="s">
        <v>58</v>
      </c>
    </row>
    <row r="70" spans="1:9" x14ac:dyDescent="0.2">
      <c r="A70" s="1">
        <v>1</v>
      </c>
      <c r="B70" s="30" t="s">
        <v>146</v>
      </c>
      <c r="C70" s="50">
        <v>1</v>
      </c>
      <c r="D70" s="50">
        <v>1</v>
      </c>
      <c r="E70" s="50">
        <v>0</v>
      </c>
      <c r="F70" s="50">
        <v>0</v>
      </c>
      <c r="G70" s="50">
        <v>0</v>
      </c>
      <c r="H70" s="50">
        <v>0</v>
      </c>
      <c r="I70" s="50">
        <v>1</v>
      </c>
    </row>
  </sheetData>
  <mergeCells count="1">
    <mergeCell ref="B1:I1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122D7-29AA-45FB-AB62-A6A94BF8A6D4}">
  <dimension ref="A1:D28"/>
  <sheetViews>
    <sheetView workbookViewId="0">
      <selection activeCell="D14" sqref="D14"/>
    </sheetView>
  </sheetViews>
  <sheetFormatPr defaultRowHeight="12.75" x14ac:dyDescent="0.2"/>
  <cols>
    <col min="1" max="1" width="9.5703125" style="1" customWidth="1"/>
    <col min="2" max="2" width="81.42578125" style="63" bestFit="1" customWidth="1"/>
    <col min="3" max="16384" width="9.140625" style="30"/>
  </cols>
  <sheetData>
    <row r="1" spans="1:4" ht="13.5" thickBot="1" x14ac:dyDescent="0.25">
      <c r="A1" s="99" t="s">
        <v>89</v>
      </c>
      <c r="B1" s="100"/>
      <c r="C1" s="100"/>
      <c r="D1" s="101"/>
    </row>
    <row r="2" spans="1:4" x14ac:dyDescent="0.2">
      <c r="A2" s="1" t="s">
        <v>14</v>
      </c>
      <c r="B2" s="63" t="s">
        <v>90</v>
      </c>
    </row>
    <row r="3" spans="1:4" x14ac:dyDescent="0.2">
      <c r="A3" s="1" t="s">
        <v>15</v>
      </c>
      <c r="B3" s="63" t="s">
        <v>91</v>
      </c>
    </row>
    <row r="4" spans="1:4" x14ac:dyDescent="0.2">
      <c r="A4" s="1" t="s">
        <v>92</v>
      </c>
      <c r="B4" s="63" t="s">
        <v>93</v>
      </c>
    </row>
    <row r="5" spans="1:4" x14ac:dyDescent="0.2">
      <c r="A5" s="1" t="s">
        <v>17</v>
      </c>
      <c r="B5" s="63" t="s">
        <v>94</v>
      </c>
    </row>
    <row r="6" spans="1:4" x14ac:dyDescent="0.2">
      <c r="A6" s="1" t="s">
        <v>95</v>
      </c>
      <c r="B6" s="63" t="s">
        <v>96</v>
      </c>
    </row>
    <row r="7" spans="1:4" x14ac:dyDescent="0.2">
      <c r="A7" s="1" t="s">
        <v>19</v>
      </c>
      <c r="B7" s="63" t="s">
        <v>97</v>
      </c>
    </row>
    <row r="8" spans="1:4" x14ac:dyDescent="0.2">
      <c r="A8" s="1" t="s">
        <v>20</v>
      </c>
      <c r="B8" s="63" t="s">
        <v>98</v>
      </c>
    </row>
    <row r="9" spans="1:4" x14ac:dyDescent="0.2">
      <c r="A9" s="1" t="s">
        <v>99</v>
      </c>
      <c r="B9" s="63" t="s">
        <v>100</v>
      </c>
    </row>
    <row r="10" spans="1:4" x14ac:dyDescent="0.2">
      <c r="A10" s="1" t="s">
        <v>22</v>
      </c>
      <c r="B10" s="63" t="s">
        <v>101</v>
      </c>
    </row>
    <row r="11" spans="1:4" x14ac:dyDescent="0.2">
      <c r="A11" s="1" t="s">
        <v>102</v>
      </c>
      <c r="B11" s="63" t="s">
        <v>103</v>
      </c>
    </row>
    <row r="12" spans="1:4" x14ac:dyDescent="0.2">
      <c r="A12" s="1" t="s">
        <v>25</v>
      </c>
      <c r="B12" s="63" t="s">
        <v>104</v>
      </c>
    </row>
    <row r="13" spans="1:4" x14ac:dyDescent="0.2">
      <c r="A13" s="1" t="s">
        <v>26</v>
      </c>
      <c r="B13" s="63" t="s">
        <v>105</v>
      </c>
    </row>
    <row r="14" spans="1:4" x14ac:dyDescent="0.2">
      <c r="A14" s="1" t="s">
        <v>2</v>
      </c>
      <c r="B14" s="63" t="s">
        <v>106</v>
      </c>
    </row>
    <row r="15" spans="1:4" x14ac:dyDescent="0.2">
      <c r="A15" s="1" t="s">
        <v>36</v>
      </c>
      <c r="B15" s="63" t="s">
        <v>107</v>
      </c>
    </row>
    <row r="16" spans="1:4" x14ac:dyDescent="0.2">
      <c r="A16" s="1" t="s">
        <v>37</v>
      </c>
      <c r="B16" s="63" t="s">
        <v>108</v>
      </c>
    </row>
    <row r="17" spans="1:2" x14ac:dyDescent="0.2">
      <c r="A17" s="1" t="s">
        <v>40</v>
      </c>
      <c r="B17" s="63" t="s">
        <v>109</v>
      </c>
    </row>
    <row r="18" spans="1:2" x14ac:dyDescent="0.2">
      <c r="A18" s="1" t="s">
        <v>41</v>
      </c>
      <c r="B18" s="63" t="s">
        <v>110</v>
      </c>
    </row>
    <row r="19" spans="1:2" x14ac:dyDescent="0.2">
      <c r="A19" s="1" t="s">
        <v>42</v>
      </c>
      <c r="B19" s="63" t="s">
        <v>111</v>
      </c>
    </row>
    <row r="20" spans="1:2" x14ac:dyDescent="0.2">
      <c r="A20" s="1" t="s">
        <v>43</v>
      </c>
      <c r="B20" s="63" t="s">
        <v>112</v>
      </c>
    </row>
    <row r="21" spans="1:2" x14ac:dyDescent="0.2">
      <c r="A21" s="1" t="s">
        <v>44</v>
      </c>
      <c r="B21" s="63" t="s">
        <v>113</v>
      </c>
    </row>
    <row r="22" spans="1:2" ht="15" x14ac:dyDescent="0.25">
      <c r="B22" s="89"/>
    </row>
    <row r="23" spans="1:2" x14ac:dyDescent="0.2">
      <c r="A23" s="1" t="s">
        <v>52</v>
      </c>
      <c r="B23" s="30" t="s">
        <v>114</v>
      </c>
    </row>
    <row r="24" spans="1:2" x14ac:dyDescent="0.2">
      <c r="A24" s="1" t="s">
        <v>53</v>
      </c>
      <c r="B24" s="30" t="s">
        <v>115</v>
      </c>
    </row>
    <row r="25" spans="1:2" x14ac:dyDescent="0.2">
      <c r="A25" s="1" t="s">
        <v>54</v>
      </c>
      <c r="B25" s="30" t="s">
        <v>116</v>
      </c>
    </row>
    <row r="26" spans="1:2" x14ac:dyDescent="0.2">
      <c r="A26" s="1" t="s">
        <v>55</v>
      </c>
      <c r="B26" s="30" t="s">
        <v>117</v>
      </c>
    </row>
    <row r="27" spans="1:2" x14ac:dyDescent="0.2">
      <c r="A27" s="1" t="s">
        <v>56</v>
      </c>
      <c r="B27" s="63" t="s">
        <v>118</v>
      </c>
    </row>
    <row r="28" spans="1:2" x14ac:dyDescent="0.2">
      <c r="A28" s="1" t="s">
        <v>57</v>
      </c>
      <c r="B28" s="63" t="s">
        <v>119</v>
      </c>
    </row>
  </sheetData>
  <mergeCells count="1">
    <mergeCell ref="A1:D1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Geral_Cinéticaoff</vt:lpstr>
      <vt:lpstr>Medicamentos</vt:lpstr>
      <vt:lpstr>Legenda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Samsung</dc:creator>
  <cp:lastModifiedBy>User</cp:lastModifiedBy>
  <dcterms:created xsi:type="dcterms:W3CDTF">2022-02-05T11:49:29Z</dcterms:created>
  <dcterms:modified xsi:type="dcterms:W3CDTF">2022-02-05T16:14:36Z</dcterms:modified>
</cp:coreProperties>
</file>