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rehde\Downloads\"/>
    </mc:Choice>
  </mc:AlternateContent>
  <xr:revisionPtr revIDLastSave="0" documentId="13_ncr:1_{3FB8E1E8-0E64-4FCB-A0E4-59EC1FDA2B5A}" xr6:coauthVersionLast="46" xr6:coauthVersionMax="46" xr10:uidLastSave="{00000000-0000-0000-0000-000000000000}"/>
  <bookViews>
    <workbookView xWindow="20370" yWindow="-120" windowWidth="25440" windowHeight="15390" xr2:uid="{24BC1C8B-0DA2-456E-9DD6-1D26923D72B3}"/>
  </bookViews>
  <sheets>
    <sheet name="Start" sheetId="1" r:id="rId1"/>
    <sheet name="Cálculo PAS" sheetId="2" r:id="rId2"/>
    <sheet name="Cálculo PAD"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3" i="1"/>
  <c r="H48" i="3"/>
  <c r="G48" i="3"/>
  <c r="H47" i="3"/>
  <c r="G47" i="3"/>
  <c r="H45" i="3"/>
  <c r="G45" i="3"/>
  <c r="H44" i="3"/>
  <c r="G44" i="3"/>
  <c r="H38" i="3"/>
  <c r="G38" i="3"/>
  <c r="H37" i="3"/>
  <c r="G37" i="3"/>
  <c r="H35" i="3"/>
  <c r="G35" i="3"/>
  <c r="H34" i="3"/>
  <c r="G34" i="3"/>
  <c r="H32" i="3"/>
  <c r="G32" i="3"/>
  <c r="H31" i="3"/>
  <c r="G31" i="3"/>
  <c r="H29" i="3"/>
  <c r="G29" i="3"/>
  <c r="H28" i="3"/>
  <c r="G28" i="3"/>
  <c r="H27" i="3"/>
  <c r="G27" i="3"/>
  <c r="H21" i="3"/>
  <c r="G21" i="3"/>
  <c r="H20" i="3"/>
  <c r="G20" i="3"/>
  <c r="H18" i="3"/>
  <c r="G18" i="3"/>
  <c r="H17" i="3"/>
  <c r="G17" i="3"/>
  <c r="H15" i="3"/>
  <c r="G15" i="3"/>
  <c r="H14" i="3"/>
  <c r="G14" i="3"/>
  <c r="H13" i="3"/>
  <c r="G13" i="3"/>
  <c r="H8" i="3"/>
  <c r="G8" i="3"/>
  <c r="H7" i="3"/>
  <c r="G7" i="3"/>
  <c r="L5" i="3"/>
  <c r="I5" i="3"/>
  <c r="I4" i="3"/>
  <c r="I3" i="3"/>
  <c r="H48" i="2"/>
  <c r="G48" i="2"/>
  <c r="H47" i="2"/>
  <c r="G47" i="2"/>
  <c r="H45" i="2"/>
  <c r="G45" i="2"/>
  <c r="H44" i="2"/>
  <c r="G44" i="2"/>
  <c r="H38" i="2"/>
  <c r="G38" i="2"/>
  <c r="H37" i="2"/>
  <c r="G37" i="2"/>
  <c r="H35" i="2"/>
  <c r="G35" i="2"/>
  <c r="H34" i="2"/>
  <c r="G34" i="2"/>
  <c r="H32" i="2"/>
  <c r="G32" i="2"/>
  <c r="H31" i="2"/>
  <c r="G31" i="2"/>
  <c r="H29" i="2"/>
  <c r="G29" i="2"/>
  <c r="H28" i="2"/>
  <c r="G28" i="2"/>
  <c r="H27" i="2"/>
  <c r="G27" i="2"/>
  <c r="H21" i="2"/>
  <c r="G21" i="2"/>
  <c r="H20" i="2"/>
  <c r="G20" i="2"/>
  <c r="H18" i="2"/>
  <c r="G18" i="2"/>
  <c r="H17" i="2"/>
  <c r="G17" i="2"/>
  <c r="H15" i="2"/>
  <c r="G15" i="2"/>
  <c r="H14" i="2"/>
  <c r="G14" i="2"/>
  <c r="H13" i="2"/>
  <c r="G13" i="2"/>
  <c r="H8" i="2"/>
  <c r="G8" i="2"/>
  <c r="H7" i="2"/>
  <c r="G7" i="2"/>
  <c r="L5" i="2"/>
  <c r="I5" i="2"/>
  <c r="I4" i="2"/>
  <c r="I3" i="2"/>
</calcChain>
</file>

<file path=xl/sharedStrings.xml><?xml version="1.0" encoding="utf-8"?>
<sst xmlns="http://schemas.openxmlformats.org/spreadsheetml/2006/main" count="809" uniqueCount="378">
  <si>
    <t>Device-guided breathing exercises in the control of human blood pressure: systematic review and meta-analysis</t>
  </si>
  <si>
    <t>Mahtani KR; Nunan D; Heneghan CJ</t>
  </si>
  <si>
    <t>Slow breathing training on cardiorespiratory control and exercise capacity in persons with essential hypertension -- a randomized controlled trial</t>
  </si>
  <si>
    <t>Sundaram B; Maniyar PJ; Varghese JP; Singh VP</t>
  </si>
  <si>
    <t>Effect of slow and fast breathing exercises on autonomic functions in patients with essential hypertension</t>
  </si>
  <si>
    <t>Mourya M; Mahajan AS; Singh P; Jain AK</t>
  </si>
  <si>
    <t>Accepted</t>
  </si>
  <si>
    <t>Breathing Training for Older Patients with Controlled Isolated Systolic Hypertension.PG - 1641-7</t>
  </si>
  <si>
    <t>Sangthong B ; Ubolsakka-Jones C ; Pachirat O ; Jones DA</t>
  </si>
  <si>
    <t>Blood pressure changes in patients with chronic heart failure undergoing slow breathing training.PG - 4-10</t>
  </si>
  <si>
    <t>Drozdz T ; Bilo G ; Debicka-Dabrowska D ; Klocek M ; Malfatto G ; Kielbasa G ; Styczkiewicz K ; Bednarek A ; Czarnecka D ; Parati G ; Kawecka-Jaszcz K</t>
  </si>
  <si>
    <t>Effects of guided breathing on blood pressure and heart rate variability in hypertensive diabetic patients.PG - 131-7</t>
  </si>
  <si>
    <t>Howorka K ; Pumprla J ; Tamm J ; Schabmann A ; Klomfar S ; Kostineak E ; Howorka N ; Sovova E</t>
  </si>
  <si>
    <t>Duplicated</t>
  </si>
  <si>
    <t>Effects of acute and long-term slow breathing exercise on muscle sympathetic nerve activity in untreated male patients with hypertension.PG - 739-46</t>
  </si>
  <si>
    <t>Hering D ; Kucharska W ; Kara T ; Somers VK ; Parati G ; Narkiewicz K</t>
  </si>
  <si>
    <t>Effects of combined traditional Chinese exercises on blood pressure and arterial function of adult female hypertensive patients.PG - 98-109</t>
  </si>
  <si>
    <t>Zhang Y ; Li N ; Sun J ; Su Q</t>
  </si>
  <si>
    <t>Heart rate variability biofeedback decreases blood pressure in prehypertensive subjects by improving autonomic function and baroreflex.PG - 143-52</t>
  </si>
  <si>
    <t>Lin G ; Xiang Q ; Fu X ; Wang S ; Wang S ; Chen S ; Shao L ; Zhao Y ; Wang T</t>
  </si>
  <si>
    <t>Inspiratory muscle training reduces blood pressure and sympathetic activity in hypertensive patients: a randomized controlled trial.PG - 61-7</t>
  </si>
  <si>
    <t>Ferreira JB ; Plentz RD ; Stein C ; Casali KR ; Arena R ; Lago PD</t>
  </si>
  <si>
    <t>Immediate effect of sukha pranayama on cardiovascular variables in patients of hypertension.PG - 73-6</t>
  </si>
  <si>
    <t>Bhavanani AB ; Sanjay Z ; Madanmohan</t>
  </si>
  <si>
    <t>Effect of slow abdominal breathing combined with biofeedback on blood pressure and heart rate variability in prehypertension.PG - 1039-45</t>
  </si>
  <si>
    <t>Wang SZ ; Li S ; Xu XY ; Lin GP ; Shao L ; Zhao Y ; Wang TH</t>
  </si>
  <si>
    <t>Effect of slow with essential hypertension.PG - 711-7</t>
  </si>
  <si>
    <t>Mourya M ; Mahajan AS ; Singh NP ; Jain AK</t>
  </si>
  <si>
    <t>The effect of slow-loaded breathing training on the blood pressure response to handgrip exercise in patients with isolated systolic hypertension</t>
  </si>
  <si>
    <t>Ubolsakka-Jones, C. and Sangthong, B. and Khrisanapant, W. and Jones, D.A.</t>
  </si>
  <si>
    <t>Effect of Ujjayi Pranayama on cardiovascular autonomic function tests</t>
  </si>
  <si>
    <t>Mahour, J. and Verma, P.</t>
  </si>
  <si>
    <t>Effect of dance therapy on blood pressure and exercise capacity of individuals with hypertension: A systematic review and meta-analysis</t>
  </si>
  <si>
    <t>ConceiÃ§Ã£o, L.S.R. and Neto, M.G. and do Amaral, M.A.S. and Martins-Filho, P.R.S. and Carvalho, V.O.</t>
  </si>
  <si>
    <t>Breathing Training for Older Patients with Controlled Isolated Systolic Hypertension</t>
  </si>
  <si>
    <t>Sangthong, B. and Ubolsakka-Jones, C. and Pachirat, O. and Jones, D.A.</t>
  </si>
  <si>
    <t>Blood pressure changes in patients with chronic heart failure undergoing slow breathing training</t>
  </si>
  <si>
    <t>Drozdz, T. and Bilo, G. and Debicka-Dabrowska, D. and Klocek, M. and Malfatto, G. and Kielbasa, G. and Styczkiewicz, K. and Bednarek, A. and Czarnecka, D. and Parati, G. and Kawecka-Jaszcz, K.</t>
  </si>
  <si>
    <t>Time sequence of autonomic changes induced by daily slow-breathing sessions</t>
  </si>
  <si>
    <t>Modesti, P.A. and Ferrari, A. and Bazzini, C. and Boddi, M.</t>
  </si>
  <si>
    <t>Slow breathing training reduces resting blood pressure and the pressure responses to exercise</t>
  </si>
  <si>
    <t>Jones, C.U. and Sangthong, B. and Pachirat, O. and Jones, D.A.</t>
  </si>
  <si>
    <t>Brain stress is a risk factor for heart attack, high blood pressure, and diabetes</t>
  </si>
  <si>
    <t>Gligorijevic, T. and Milovanomic, B. and Singh, R.B.</t>
  </si>
  <si>
    <t>Effect of yoga on oxidative stress in elderly with grade-i hypertension: A randomized controlled study</t>
  </si>
  <si>
    <t>Pati, S.G. and Dhanakshirur, G.B. and Aithala, M.R. and Naregal, G. and Das, K.K.</t>
  </si>
  <si>
    <t>Acute physiological responses to physiotherapy applications pre and post autologous stem cell transplantation: An experimental study</t>
  </si>
  <si>
    <t>Keser, I. and Suyani, E. and Yosmaoglu, H.B. and Aki, S.Z. and Sucak, A.G.T.</t>
  </si>
  <si>
    <t>Device-guided breathing as treatment for hypertension in type 2 diabetes mellitus a randomized, double-blind, sham-controlled trial</t>
  </si>
  <si>
    <t>Landman, G.W.D. and Drion, I. and Van Hateren, K.J.J. and Van Dijk, P.R. and Logtenberg, S.J.J. and Lambert, J. and Groenier, K.H. and Bilo, H.J.G. and Kleefstra, N.</t>
  </si>
  <si>
    <t>Inspiratory muscle training reduces blood pressure and sympathetic activity in hypertensive patients: A randomized controlled trial</t>
  </si>
  <si>
    <t>Ferreira, J.B. and Plentz, R.D.M. and Stein, C. and Casali, K.R. and Arena, R. and Lago, P.D.</t>
  </si>
  <si>
    <t>Effects of acute and long-term slow breathing exercise on muscle sympathetic nerve activity in untreated male patients with hypertension</t>
  </si>
  <si>
    <t>Hering, D. and Kucharska, W. and Kara, T. and Somers, V.K. and Parati, G. and Narkiewicz, K.</t>
  </si>
  <si>
    <t>Effects of guided breathing on blood pressure and heart rate variability in hypertensive diabetic patients</t>
  </si>
  <si>
    <t>Howorka, K. and Pumprla, J. and Tamm, J. and Schabmann, A. and Klomfar, S. and Kostineak, E. and Howorka, N. and Sovova, E.</t>
  </si>
  <si>
    <t>Effects of combined traditional chinese exercises on blood pressure and arterial function of adult female hypertensive patients</t>
  </si>
  <si>
    <t>Zhang, Y. and Sun, J. and Li, N. and Su, Q.</t>
  </si>
  <si>
    <t>The influence of the 2:1 yogic breathing technique on essential hypertension</t>
  </si>
  <si>
    <t>Adhana, R. and Gupta, R. and Dvivedi, J. and Ahmad, S.</t>
  </si>
  <si>
    <t>Association of western diet and lifestyle with circadian hyperamplitude tension and mesor hypertension measured by ambulatory blood pressure monitoring</t>
  </si>
  <si>
    <t>Tokunaga, M. and Toru, T. and Singh, R.B. and De Meester, F. and Wilczynska, A. and Gerasimova, E. and Wilson, D.W.</t>
  </si>
  <si>
    <t>Arterial blood pressure and cardiovascular responses to yoga practice</t>
  </si>
  <si>
    <t>Miles, S.C. and Chou, C.-C. and Lin, H.-F. and Hunter, S.D. and Dhindsa, M. and Nualnim, N. and Tanaka, H.</t>
  </si>
  <si>
    <t>Heart rate variability biofeedback decreases blood pressure in prehypertensive subjects by improving autonomic function and baroreflex</t>
  </si>
  <si>
    <t>Lin, G. and Xiang, Q. and Fu, X. and Wang, S. and Wang, S. and Chen, S. and Shao, L. and Zhao, Y. and Wang, T.</t>
  </si>
  <si>
    <t>Immediate effect of sukha pranayama on cardiovascular variables in patients of hypertension.</t>
  </si>
  <si>
    <t>Bhavanani, A.B. and Sanjay, Z. and Madanmohan</t>
  </si>
  <si>
    <t>Surgical correction of aorto-pulmonary window: A rare and lethal cause of pulmonary hypertension</t>
  </si>
  <si>
    <t>Shamim, A.A. and Khan, M.Z. and Atiq, M.A. and Khan, M.A. and Amanullah, M.M.</t>
  </si>
  <si>
    <t>Modulation of cardiaovascular response after ujjayi pranayama and shavasana training in normal human volunteers</t>
  </si>
  <si>
    <t>Lathadevi, G.V. and Uma Maheswari, T. and Nagashree, R.</t>
  </si>
  <si>
    <t>Relationship between dysfunctional breathing patterns and ability to achieve target heart rate variability with features of "coherence" during biofeedback</t>
  </si>
  <si>
    <t>Courtney, R. and Cohen, M. and van Dixhoorn, J.</t>
  </si>
  <si>
    <t>Effect of slow abdominal breathing combined with biofeedback on blood pressure and heart rate variability in prehypertension</t>
  </si>
  <si>
    <t>Wang, S.-Z. and Li, S. and Xu, X.-Y. and Lin, G.-P. and Shao, L. and Zhao, Y. and Wang, T.H.</t>
  </si>
  <si>
    <t>Sympathetic nerve activity is decreased during device-guided slow breathing</t>
  </si>
  <si>
    <t>Oneda, B. and Ortega, K.C. and GusmÃ£o, J.L. and AraÃºjo, T.G. and Mion, D.</t>
  </si>
  <si>
    <t>An inspiratory load enhances the antihypertensive effects of home-based training with slow deep breathing: A randomised trial</t>
  </si>
  <si>
    <t>Jones, C.U. and Sangthong, B. and Pachirat, O.</t>
  </si>
  <si>
    <t>Anderson, D.E. and McNeely, J.D. and Windham, B.G.</t>
  </si>
  <si>
    <t>Effect of device-guided breathing exercises on blood pressure in patients with hypertension: A randomized controlled trial</t>
  </si>
  <si>
    <t>Altena, M.R. and Kleefstra, N. and Logtenberg, S.J. and Groenier, K.H. and Houweling, S.T. and Bilo, H.J.</t>
  </si>
  <si>
    <t>Effect of slow- and fast-breathing exercises on autonomic functions in patients with essential hypertension</t>
  </si>
  <si>
    <t>Mourya, M. and Mahajan, A.S. and Singh, N.P. and Jain, A.K.</t>
  </si>
  <si>
    <t>Device-guided breathing exercises in the treatment of hypertension - perceptions and effects</t>
  </si>
  <si>
    <t>Pandic, S. and Ekman, I. and Nord, L. and Kjellgren, K.I.</t>
  </si>
  <si>
    <t>Slow breathing reduces sympathoexcitation in COPD</t>
  </si>
  <si>
    <t>Raupach, T. and Bahr, F. and Herrmann, P. and Luethje, L. and Heusser, K. and HasenfuÃŸ, G. and Bernardi, L. and Andreas, S.</t>
  </si>
  <si>
    <t>Heart rate variability in white-coat hypertension</t>
  </si>
  <si>
    <t>Madsen, L.B. and Rasmussen, J.K. and MÃ¸ller, D.S. and Nyvad, O. and Pedersen, E.B.</t>
  </si>
  <si>
    <t>Contemplative meditation reduces ambulatory blood pressure and stress-induced hypertension: A randomized pilot trial</t>
  </si>
  <si>
    <t>Manikonda, J.P. and StÃ¶rk, S. and TÃ¶gel, S. and LobmÃ¼ller, A. and GrÃ¼nberg, I. and Bedel, S. and Schardt, F. and Angermann, C.E. and Jahns, R. and Voelker, W.</t>
  </si>
  <si>
    <t>Spontaneous respiratory modulation improves cardiovascular control in essential hypertension [ModificaÃ§Ã£o do padrÃ£o respiratÃ³rio melhora o controle cardiovascular na hipertensÃ£o essencial]</t>
  </si>
  <si>
    <t>Pinheiro, C.H.D.J. and Medeiros, R.A.R. and Pinheiro, D.G.M. and Marinho, M.D.J.F.</t>
  </si>
  <si>
    <t>Effect of device-guided breathing exercises on blood pressure in hypertensive patients with type 2 diabetes mellitus: A randomized controlled trial</t>
  </si>
  <si>
    <t>Logtenberg, S.J. and Kleefstra, N. and Houweling, S.T. and Groenier, K.H. and Bilo, H.J.</t>
  </si>
  <si>
    <t>The effects of device-guided breathing exercises on blood pressure in patients with hypertension</t>
  </si>
  <si>
    <t>NCT00594048,</t>
  </si>
  <si>
    <t>Pandic, S ; Ekman, I ; Nord, L ; Kjellgren, KI</t>
  </si>
  <si>
    <t>Effect of device-guided breathing exercises on blood pressure in patients with hypertension: a randomized controlled trial</t>
  </si>
  <si>
    <t>Altena, MR ; Kleefstra, N ; Logtenberg, SJ ; Groenier, KH ; Houweling, ST ; Bilo, HJ</t>
  </si>
  <si>
    <t>Mourya, M ; Mahajan, AS ; Singh, NP ; Jain, AK</t>
  </si>
  <si>
    <t>Deep breathing exercises (DBE) impacted favorably on patients with hypertension and symptoms of anxiety and depression</t>
  </si>
  <si>
    <t>Sadeghi Bahmani, D ; Ahmadpanah, M ; Haghighi, M ; Jahangard, L ; Lang, U ; Holsboer-Trachsler, E ; Brand, S</t>
  </si>
  <si>
    <t>The Effect of Device-guided Breathing Exercises on Blood Pressure in Diabetic Patients With Hypertension (Resperate-3) A Randomized, Double-blind Controlled Trial</t>
  </si>
  <si>
    <t>NCT00951119,</t>
  </si>
  <si>
    <t>Effect of device-guided slow breathing in long-term treatment of hypertension</t>
  </si>
  <si>
    <t>Nord, AL ; Kjellgren, K ; Ekman, I</t>
  </si>
  <si>
    <t>Effect of device-guided breathing exercises on blood pressure in hypertensive patients with type 2 diabetes mellitus: a randomized controlled trial</t>
  </si>
  <si>
    <t>Logtenberg, SJ ; Kleefstra, N ; Houweling, ST ; Groenier, KH ; Bilo, HJ</t>
  </si>
  <si>
    <t>Effect of Muscular Relaxation and Breathing Technique on Blood Pressure in Pregnancy</t>
  </si>
  <si>
    <t>NCT01664988,</t>
  </si>
  <si>
    <t>One-year follow-up of hypertensive patients subjected to motor rehabilitation treatment</t>
  </si>
  <si>
    <t>Janiszewski, M</t>
  </si>
  <si>
    <t>Effect of inspiratory muscle training with load compared with sham training on blood pressure in individuals with hypertension: study protocol of a double-blind randomized clinical trial</t>
  </si>
  <si>
    <t>Effect of Tai Chi exercise on blood pressure, plasma nitrogen monoxidum and endothelin in hypertensive patients</t>
  </si>
  <si>
    <t>Mao, H-N ; Sha, P</t>
  </si>
  <si>
    <t>The impacts of restorative yoga and stretching on blood pressure and heart rate</t>
  </si>
  <si>
    <t>Pandey, AK</t>
  </si>
  <si>
    <t>The hemodynamic effects of yoga: a prospective 3-month intervention study</t>
  </si>
  <si>
    <t>Pandey, A ; Huq, N</t>
  </si>
  <si>
    <t>Mindfulness Attitude to Deliver Dietary Approach to Stop Hypertension</t>
  </si>
  <si>
    <t>NCT02830529,</t>
  </si>
  <si>
    <t>Clinical Evaluation of exercising pharyngeal musculature to treat obstructive sleep apnoea and hypopnoea syndrome: a preliminary report</t>
  </si>
  <si>
    <t>Qing, J ; Tang, S ; Chai, L ; Wang, Y ; Zhang, W ; Ye, X ; Zhang, J ; Huang, Y</t>
  </si>
  <si>
    <t>Trial of relaxation in reducing coronary risk: four year follow up</t>
  </si>
  <si>
    <t>Patel, C ; Marmot, MG ; Terry, DJ ; Carruthers, M ; Hunt, B ; Patel, M</t>
  </si>
  <si>
    <t>Sleep to Your Heart's Content - Insomnia Intervention for Cardiac Patients</t>
  </si>
  <si>
    <t>NCT03250468,</t>
  </si>
  <si>
    <t>The impact of music guided deep breathing exercise on blood pressure control - A participant blinded randomised controlled study</t>
  </si>
  <si>
    <t>Ping, K.F. and Bakar, A. and Subramaniam, S. and Narayanan, P. and Keong, N.K. and Heong, A.A. and Meng, O.L.</t>
  </si>
  <si>
    <t>Relation of Postexercise Reduction of Arterial Blood Pressure and Erectile Dysfunction in Patients with Coronary Heart Disease</t>
  </si>
  <si>
    <t>KaÅ‚ka, D. and Gebala, J. and Rusiecki, L. and SmoliÅ„ski, R. and Dulanowski, J. and Rusiecka, M. and BieÅ‚ous-Wilk, A. and Pilecki, W. and Womperski, K. and Zdrojowy, R.</t>
  </si>
  <si>
    <t>Influence of breathing patterns and orthostatic stress on postural control in older adults</t>
  </si>
  <si>
    <t>Rodrigues, G.D. and Gurgel, J.L. and GonÃ§alves, T.R. and Porto, F. and Soares, P.P.D.S.</t>
  </si>
  <si>
    <t>Feasibility of improving cerebral autoregulation in acute intracerebral haemorrhage (breathe-ICH) study: A protocol for an experimental interventional study</t>
  </si>
  <si>
    <t>Minhas, J.S. and Panerai, R.B. and Robinson, T.G.</t>
  </si>
  <si>
    <t>Co-existence of vocal cord dysfunction with pulmonary conditions other than asthma: A case series</t>
  </si>
  <si>
    <t>Fajt, M.L. and Birnie, K.M. and Trejo Bittar, H.E. and Petrov, A.A.</t>
  </si>
  <si>
    <t>Effects of long term device-guided slow breathing on sympathetic nervous activity in hypertensive patients: a randomized open-label clinical trial</t>
  </si>
  <si>
    <t>de Barros, S. and da Silva, G.V. and de GusmÃ£o, J.L. and de AraÃºjo, T.G. and de Souza, D.R. and Cardoso, C.G., Jr. and Oneda, B. and Mion, D., Jr.</t>
  </si>
  <si>
    <t>Framingham risk score and estimated 10-year cardiovascular disease risk reduction by a short-term yoga-based lifestyle intervention</t>
  </si>
  <si>
    <t>Yadav, R. and Yadav, R.K. and Sarvottam, K. and Netam, R.</t>
  </si>
  <si>
    <t>Slow-paced respiration therapy to treat symptoms in pulmonary arterial hypertension</t>
  </si>
  <si>
    <t>Matura, L.A. and Fargo, J. and Fritz, J.S. and Smith, K.A. and Vaidya, A. and Pinder, D. and Archer-Chicko, C. and Palevsky, H.I. and Pack, A.I. and Sommers, M.S. and Kawut, S.M.</t>
  </si>
  <si>
    <t>Effect of inspiratory muscle training with load compared with sham training on blood pressure in individuals with hypertension: Study protocol of a double-blind randomized clinical trial</t>
  </si>
  <si>
    <t>Posser, S.R. and Callegaro, C.C. and Beltrami-Moreira, M. and Moreira, L.B.</t>
  </si>
  <si>
    <t>Inspiratory muscle training improves sleep and mitigates cardiovascular dysfunction in obstructive sleep apnea</t>
  </si>
  <si>
    <t>Vranish, J.R. and Bailey, E.F.</t>
  </si>
  <si>
    <t>Ventilatory gas exchange and early response to cardiac resynchronization therapy</t>
  </si>
  <si>
    <t>Kim, C.-H. and Olson, L.J. and Shen, W.K. and Cha, Y.-M. and Johnson, B.D.</t>
  </si>
  <si>
    <t>Renal artery revascularization: Updated meta-analysis with the CORAL trial</t>
  </si>
  <si>
    <t>Bavry, A.A. and Kapadia, S.R. and Bhatt, D.L. and Kumbhani, D.J.</t>
  </si>
  <si>
    <t>Efficacy of device-guided breathing for hypertension in blinded, randomized, active-controlled trials: A meta-analysis of individual patient data</t>
  </si>
  <si>
    <t>Landman, G.W.D. and Van Hateren, K.J.J. and Van Dijk, P.R. and Logtenberg, S.J.J. and Houweling, S.T. and Groenier, K.H. and Bilo, H.J.G. and Kleefstra, N.</t>
  </si>
  <si>
    <t>Lifestyle changes and surgical treatment for hypertension in the elderly</t>
  </si>
  <si>
    <t>Duran-Salgado, M.B. and Rubio-Guerra, A.F.</t>
  </si>
  <si>
    <t>Overview and management of anxiety disorders</t>
  </si>
  <si>
    <t>Sobnosky, J.L.</t>
  </si>
  <si>
    <t>The use of the RESPeRATE device to lower blood pressure in inner city obese adolescents and children: A pilot feasibility study</t>
  </si>
  <si>
    <t>Wojcicki, J.M. and Geissler, J.D. and Stokes, C.W. and Heyman, M.B. and Tran, C.T.</t>
  </si>
  <si>
    <t>Blood pressure and purdue pegboard scores in individuals with hypertension after alternate nostril breathing, breath awareness, and no intervention</t>
  </si>
  <si>
    <t>Telles, S. and Yadav, A. and Kumar, N. and Sharma, S. and Visweswaraiah, N.K. and Balkrishna, A.</t>
  </si>
  <si>
    <t>Frontiers in pulmonary hypertension in infants and children with bronchopulmonary dysplasia</t>
  </si>
  <si>
    <t>Collaco, J.M. and Romer, L.H. and Stuart, B.D. and Coulson, J.D. and Everett, A.D. and Lawson, E.E. and Brenner, J.I. and Brown, A.T. and Nies, M.K. and Sekar, P. and Nogee, L.M. and McGrath-Morrow, S.A.</t>
  </si>
  <si>
    <t>Non-pharmacological interventions for patients with resistant hypertension</t>
  </si>
  <si>
    <t>Abe, N. and Bisognano, J.D.</t>
  </si>
  <si>
    <t>A trial for the use of qigong in the treatment of pre and mild essential hypertension: A study protocol for a randomized controlled trial</t>
  </si>
  <si>
    <t>Park, J.-E. and Liu, Y. and Park, T. and Hong, S. and Kim, J.-E. and Kim, T.-H. and Kim, A.-R. and Jung, S.-Y. and Park, H. and Choi, S.-M.</t>
  </si>
  <si>
    <t>Prolonged dexmedetomidine infusion to facilitate drug detoxification and withdrawal in patients with multiple drugs addiction</t>
  </si>
  <si>
    <t>Upadhyay, S.P. and Mallick, P.N. and Elmatite, W.M. and Singh, R.K.</t>
  </si>
  <si>
    <t>Effect of non-drug interventions on arterial properties determined from 24-h ambulatory blood pressure measurements</t>
  </si>
  <si>
    <t>Gavish, B. and Alter, A. and Barkai, Y. and Rachima-Maoz, C. and Peleg, E. and Rosenthal, T.</t>
  </si>
  <si>
    <t>Device-guided paced respiration as an adjunctive therapy for hypertension in obstructive sleep apnea: A pilot feasibility study</t>
  </si>
  <si>
    <t>Bertisch, S.M. and Schomer, A. and Kelly, E.E. and Baloa, L.A. and Hueser, L.E. and Pittman, S.D. and Malhotra, A.</t>
  </si>
  <si>
    <t>Therapeutic hypertension system based on a microbreathing pressure sensor system</t>
  </si>
  <si>
    <t>Diao, Z. and Liu, H. and Zhu, L. and Gao, X. and Zhao, S. and Pi, X. and Zheng, X.</t>
  </si>
  <si>
    <t>RESPeRATE: Nonpharmacological treatment of hypertension</t>
  </si>
  <si>
    <t>Sharma, M. and Frishman, W.H. and Gandhi, K.</t>
  </si>
  <si>
    <t>Regular slow-breathing exercise effects on blood pressure and breathing patterns at rest</t>
  </si>
  <si>
    <t>Exploring effects of therapeutic massage and patient teaching in the practice of diaphragmatic breathing on blood pressure, stress, and anxiety in hypertensive African-American women: an intervention study.</t>
  </si>
  <si>
    <t>Jefferson, L.L.</t>
  </si>
  <si>
    <t>Psychological predictors of the antihypertensive effects of music-guided slow breathing</t>
  </si>
  <si>
    <t>Modesti, P.A. and Ferrari, A. and Bazzini, C. and Costanzo, G. and Simonetti, I. and Taddei, S. and Biggeri, A. and Parati, G. and Gensini, G.F. and Sirigatti, S.</t>
  </si>
  <si>
    <t>Device-guided breathing in the home setting: Technology, performance and clinical outcomes</t>
  </si>
  <si>
    <t>Gavish, B.</t>
  </si>
  <si>
    <t>Blood pressure: how low should you go? Too low may be a problem for people with clogged coronary arteries.</t>
  </si>
  <si>
    <t>Effects of audio relaxation programs for blood pressure reduction in older adults</t>
  </si>
  <si>
    <t>Tang, H.-Y.(J.) and Harms, V. and Speck, S.M. and Vezeau, T. and Jesurum, J.T.</t>
  </si>
  <si>
    <t>Complementary medicine for the management of chronic stress: Superiority of active versus passive techniques</t>
  </si>
  <si>
    <t>Lucini, D. and Malacarne, M. and Solaro, N. and Busin, S. and Pagani, M.</t>
  </si>
  <si>
    <t>Augmentation of mind-body therapy and role of deep slow breathing</t>
  </si>
  <si>
    <t>Jerath, R. and Barnes, V.A.</t>
  </si>
  <si>
    <t>Aeromedical transport of a patient with massive chylothorax following pneumonectomy for mesothelioma</t>
  </si>
  <si>
    <t>Deviri, E. and Caine, Y. and Henig-Hadar, A. and Saute, M. and Ish Tov, E.</t>
  </si>
  <si>
    <t>An interesting case of Autonomic Dysreflexia</t>
  </si>
  <si>
    <t>Ohnmar, H. and Das, S. and Naicker, A.S.</t>
  </si>
  <si>
    <t>Treating hypertension in type II diabetic patients with device-guided breathing: A randomized controlled trial</t>
  </si>
  <si>
    <t>Schein, M.H. and Gavish, B. and Baevsky, T. and Kaufman, M. and Levine, S. and Nessing, A. and Alter, A.</t>
  </si>
  <si>
    <t>French registry of cases of type I acute aortic dissection admitted to a cardiac rehabilitation center after surgery</t>
  </si>
  <si>
    <t>Corone, S. and Iliou, M.-C. and Pierre, B. and Feige, J.-M. and Odjinkem, D. and Farrokhi, T. and Bechraoui, F. and Hardy, S. and Meurin, P.</t>
  </si>
  <si>
    <t>Clinical effect of Qigong practice on essential hypertension: A meta-analysis of randomized controlled trials</t>
  </si>
  <si>
    <t>Guo, X. and Zhou, B. and Nishimura, T. and Teramukai, S. and Fukushima, M.</t>
  </si>
  <si>
    <t>New possibilities of non-drug therapy of arterial hypertension? [Nowe moÅ¼liwoÅ›ci niefarmakologicznego leczenia nadciÅ›nienia tÈ©tniczego?]</t>
  </si>
  <si>
    <t>GÅ‚uszek, J. and Kosicka, T.</t>
  </si>
  <si>
    <t>Changes in intracranial pressure associated with chest physiotherapy</t>
  </si>
  <si>
    <t>Olson, D.M. and Thoyre, S.M. and Turner, D.A. and Bennett, S. and Graffagnino, C.</t>
  </si>
  <si>
    <t>Effects of mental relaxation and slow breathing in essential hypertension</t>
  </si>
  <si>
    <t>Kaushik, R.M. and Kaushik, R. and Mahajan, S.K. and Rajesh, V.</t>
  </si>
  <si>
    <t>Interval hypoxic training in arterial hypertension</t>
  </si>
  <si>
    <t>Mukharliamov, F.I. and Smirnova, M.I. and BedritskiÇ�, S.A. and Liadov, K.V.</t>
  </si>
  <si>
    <t>Current status fo antihypertensive prescription and associated blood pressure control in Japan</t>
  </si>
  <si>
    <t>Mori, H. and Ukai, H. and Yamamoto, H. and Saitou, S. and Hirao, K. and Yamuchi, M. and Umemura, S.</t>
  </si>
  <si>
    <t>Slow breathing improves arterial baroreflex sensitivity and decreases blood pressure in essential hypertension</t>
  </si>
  <si>
    <t>Joseph, C.N. and Porta, C. and Casucci, G. and Casiraghi, N. and Maffeis, M. and Rossi, M. and Bernardi, L.</t>
  </si>
  <si>
    <t>Randomised controlled trial of qigong in the treatment of mild essential hypertension</t>
  </si>
  <si>
    <t>Cheung, B.M.Y. and Lo, J.L.F. and Fong, D.Y.T. and Chan, M.Y. and Wong, S.H.T. and Wong, V.C.W. and Lam, K.S.L. and Lau, C.P. and Karlberg, J.P.E.</t>
  </si>
  <si>
    <t>Graded blood pressure reduction in hypertensive outpatients associated with use of a device to assist with slow breathing.</t>
  </si>
  <si>
    <t>Elliot, W.J. and Izzo Jr., J.L. and White, W.B. and Rosing, D.R. and Snyder, C.S. and Alter, A. and Gavish, B. and Black, H.R.</t>
  </si>
  <si>
    <t>Impact of qigong exercise on self-efficacy and other cognitive perceptual variables in patients with essential hypertension</t>
  </si>
  <si>
    <t>Lee, M.-S. and Lim, H.-J. and Lee, M.S.</t>
  </si>
  <si>
    <t>Effects of Qigong on blood pressure, high-density lipoprotein cholesterol and other lipid levels in essential hypertension patients</t>
  </si>
  <si>
    <t>Lee, M.S. and Lee, M.S. and Kim, H.-J. and Choi, E.-S.</t>
  </si>
  <si>
    <t>Nonpharmacologic treatment of hypertension by respiratory exercise in the home setting</t>
  </si>
  <si>
    <t>Meles, E. and Giannattasio, C. and Failla, M. and Gentile, G. and Capra, A. and Mancia, G.</t>
  </si>
  <si>
    <t>Effects of Qigong on blood pressure, blood pressure determinants and ventilatory function in middle-aged patients with essential hypertension</t>
  </si>
  <si>
    <t>Lee, M.S. and Lee, M.S. and Choi, E.-S. and Chung, H.-T.</t>
  </si>
  <si>
    <t>Qigong reduced blood pressure and catecholamine levels of patients with essential hypertension</t>
  </si>
  <si>
    <t>Lee, M.-S. and Lee, M.S. and Kim, H.-J. and Moon, S.-R.</t>
  </si>
  <si>
    <t>Nonpharmacologic treatment of resistant hypertensives by device-guided slow breathing exercises</t>
  </si>
  <si>
    <t>Viskoper, R. and Shapira, I. and Priluck, R. and Mindlin, R. and Chornia, L. and Laszt, A. and Dicker, D. and Gavish, B. and Alter, A.</t>
  </si>
  <si>
    <t>Slow breathing may lower blood pressure.</t>
  </si>
  <si>
    <t>Baroreflex sensitivity in patients with type 2 diabetes mellitus: Effect of exercise training</t>
  </si>
  <si>
    <t>SvaÄ�inovÃ¡, H. and SiegelovÃ¡, J. and OlsÅ¡ovskÃ½, J. and Å½Ã¡Ä�kovÃ¡, V. and FiÅ¡er, B. and DuÅ¡ek, J. and Placheta, Z. and JanÄ�Ã­k, J. and DobÅ¡Ã¡k, P.</t>
  </si>
  <si>
    <t>Intracerebral haemorrhage and Qigong.</t>
  </si>
  <si>
    <t>Leung, K.P. and Yan, T. and Li, L.S.</t>
  </si>
  <si>
    <t>Device-guided breathing exercises reduce blood pressure: Ambulatory and home measurements</t>
  </si>
  <si>
    <t>Rosenthal, T. and Alter, A. and Peleg, E. and Gavish, B.</t>
  </si>
  <si>
    <t>Breathing-control lowers blood pressure</t>
  </si>
  <si>
    <t>Grossman, E. and Grossman, A. and Schein, M.H. and Zimlichman, R. and Gavish, B.</t>
  </si>
  <si>
    <t>Treating hypertension with a device that slows and regularises breathing: A randomised, double-blind controlled study</t>
  </si>
  <si>
    <t>Schein, M.H. and Gavish, B. and Herz, M. and Rosner-Kahana, D. and Naveh, P. and Knishkowy, B. and Zlotnikov, E. and Ben-Zvi, N. and Melmed, R.N.</t>
  </si>
  <si>
    <t>Qigong and L-1 straining maneuver oxygen system requirements with and without positive pressure breathing</t>
  </si>
  <si>
    <t>Shu-Xia, Z. and Hong-Zhang, G. and Jian, Z. and Bai-Seng, J.</t>
  </si>
  <si>
    <t>Effect of qigong on blood pressure and life quality of essential hypertension patients</t>
  </si>
  <si>
    <t>Xing, Z.H. and Li, W. and Pi, D.R.</t>
  </si>
  <si>
    <t>The baroreflex pathway and essential arterial hypertension [Arco barorreflejo e hipertensiÃ³n arterial esencial.]</t>
  </si>
  <si>
    <t>Iglesias-Guerrero, M. and AraÃºxo-Villar, D. and Mallo Ferrer, F. and Cabezas-Cerrato, J.</t>
  </si>
  <si>
    <t>Heart rate response to breath-holding during supramaximal exercise</t>
  </si>
  <si>
    <t>Ahn, B. and Nishibayashi, Y. and Okita, S. and Masuda, A. and Takaishi, S. and Paulev, P.-E. and Honda, Y.</t>
  </si>
  <si>
    <t>Changes of the sex hormones in female type II diabetics, coronary heart disease, essential hypertension and its relations with kidney deficiency, cardiovascular complications and efficacy of traditional Chinese medicine or qigong treatment</t>
  </si>
  <si>
    <t>Kuang, A.K. and Chen, J.L. and Lu, Y.R.</t>
  </si>
  <si>
    <t>Trial of relaxation in reducing coronary risk: Four year follow up</t>
  </si>
  <si>
    <t>Patel, C. and Marmot, M.G. and Hunt, B. and Patel, M. and Terry, D.J. and Carruthers, M.</t>
  </si>
  <si>
    <t>Observations on the therapeutic efficacy of walking and breathing exercises in the treatment of hypertension</t>
  </si>
  <si>
    <t>Research on the mechanism of "Qigong (breathing exercise)". A preliminary study on its effect in balancing "Yin" and "Yang", regulating circulation and promoting flow in the meridian system.</t>
  </si>
  <si>
    <t>Kuang, A.K. and Jiang, M.D. and Wang, C.X. and Zhao, G.S. and Xu, D.H.</t>
  </si>
  <si>
    <t>The effect of respiratory exercises on arterial blood pressure, some pulmonary ventilation indices, and the effort oxygen utilization in patients with essential hypertonia</t>
  </si>
  <si>
    <t>Janiszewski, M.</t>
  </si>
  <si>
    <t>Treatment of alkalosis with ammonium chloride: A case report</t>
  </si>
  <si>
    <t>Warren, S.E. and Swerdlin, A.R.H. and Steinberg, S.M.</t>
  </si>
  <si>
    <t>RANDOMISED CONTROLLED TRIAL OF YOGA AND BIO-FEEDBACK IN MANAGEMENT OF HYPERTENSION</t>
  </si>
  <si>
    <t>Patel, C. and North, W.R.S.</t>
  </si>
  <si>
    <t>Proceedings: Decrease in blood pressure by deep breathing in essential hypertension</t>
  </si>
  <si>
    <t>Aoki, H. and Kato, S. and Tazumi, K. and Shimazaki, H. and Sato, I.</t>
  </si>
  <si>
    <t>Physical training in severe chronic obstructive lung disease. II. Observations on gas exchange</t>
  </si>
  <si>
    <t>Brundin, A.</t>
  </si>
  <si>
    <t>Functional test using forced expiratory volume for the evaluation of the stability of arterial hypertension [Funktsional'naia proba s forsirovannym vdokhom dlia otsenki ustoÇ�chivosti arterial'noÇ� gipertenzii.]</t>
  </si>
  <si>
    <t>Pashkov, V.V.</t>
  </si>
  <si>
    <t>Slow loaded breathing training improves blood pressure, lung capacity and arm exercise endurance for older people with treated and stable isolated systolic hypertension</t>
  </si>
  <si>
    <t>Ublosakka-Jones, C. and Tongdee, P. and Pachirat, O. and Jones, D.A.</t>
  </si>
  <si>
    <t>Can Speech-Guided Breathing Influence Cardiovascular Regulation and Mood Perception in Hypertensive Patients?</t>
  </si>
  <si>
    <t>KrÃ¼erke, D. and SimÃµes-WÃ¼st, A.P. and Kaufmann, C. and Frank, M. and Faldey, A. and Heusser, P. and Von Bonin, D.</t>
  </si>
  <si>
    <t>Effects of long term device-guided slow breathing on sympathetic nervous activity in hypertensive patients: a randomized open-label clinical trial.PG - 359-365</t>
  </si>
  <si>
    <t>de Barros S ; da Silva GV ; de Gusmao JL ; de Araujo TG ; de Souza DR ; Cardoso CG Jr ; Oneda B ; Mion D Jr</t>
  </si>
  <si>
    <t>Effect of inspiratory muscle training with load compared with sham training on blood pressure in individuals with hypertension: study protocol of a double-blind randomized clinical trial.PG - 382</t>
  </si>
  <si>
    <t>Posser SR ; Callegaro CC ; Beltrami-Moreira M ; Moreira LB</t>
  </si>
  <si>
    <t>Inspiratory Muscle Training Improves Sleep and Mitigates Cardiovascular Dysfunction in Obstructive Sleep Apnea.PG - 1179-85</t>
  </si>
  <si>
    <t>Vranish JR ; Bailey EF</t>
  </si>
  <si>
    <t>Device-guided breathing as treatment for hypertension in type 2 diabetes mellitus: a randomized, double-blind, sham-controlled trial.PG - 1346-50</t>
  </si>
  <si>
    <t>Landman GW ; Drion I ; van Hateren KJ ; van Dijk PR ; Logtenberg SJ ; Lambert J ; Groenier KH ; Bilo HJ ; Kleefstra N</t>
  </si>
  <si>
    <t>The use of the RESPeRATE device to lower blood pressure in inner city obese adolescents and children: a pilot feasibility study.PG - 89-92</t>
  </si>
  <si>
    <t>Wojcicki JM ; Geissler JD ; Stokes CW ; Heyman MB ; Tran CT</t>
  </si>
  <si>
    <t>Blood pressure and Purdue pegboard scores in individuals with hypertension after alternate nostril breathing, breath awareness, and no intervention.PG - 61-6</t>
  </si>
  <si>
    <t>Telles S ; Yadav A ; Kumar N ; Sharma S ; Visweshwaraiah NK ; Balkrishna A</t>
  </si>
  <si>
    <t>A trial for the use of qigong in the treatment of pre and mild essential hypertension: a study protocol for a randomized controlled trial.PG - 244</t>
  </si>
  <si>
    <t>Park JE ; Liu Y ; Park T ; Hong S ; Kim JE ; Kim TH ; Kim AR ; Jung SY ; Park H ; Choi SM</t>
  </si>
  <si>
    <t>Effect of non-drug interventions on arterial properties determined from 24-h ambulatory blood pressure measurements.PG - 1233-8</t>
  </si>
  <si>
    <t>Gavish B ; Alter A ; Barkai Y ; Rachima-Maoz C ; Peleg E ; Rosenthal T</t>
  </si>
  <si>
    <t>Exploring effects of therapeutic massage and patient teaching in the practice of diaphragmatic breathing on blood pressure, stress, and anxiety in hypertensive African-American women: an intervention study.PG - 17-24</t>
  </si>
  <si>
    <t>Jefferson LL</t>
  </si>
  <si>
    <t>Psychological predictors of the antihypertensive effects of music-guided slow breathing.PG - 1097-103</t>
  </si>
  <si>
    <t>Modesti PA ; Ferrari A ; Bazzini C ; Costanzo G ; Simonetti I ; Taddei S ; Biggeri A ; Parati G ; Gensini GF ; Sirigatti S</t>
  </si>
  <si>
    <t>Effect of device-guided breathing exercises on blood pressure in patients with hypertension: a randomized controlled trial.PG - 273-9</t>
  </si>
  <si>
    <t>Altena MR ; Kleefstra N ; Logtenberg SJ ; Groenier KH ; Houweling ST ; Bilo HJ</t>
  </si>
  <si>
    <t>Effects of audio relaxation programs for blood pressure reduction in older adults.PG - 329-36</t>
  </si>
  <si>
    <t>Tang HY ; Harms V ; Speck SM ; Vezeau T ; Jesurum JT</t>
  </si>
  <si>
    <t>Treating hypertension in type II diabetic patients with device-guided breathing: a randomized controlled trial.PG - 325-31</t>
  </si>
  <si>
    <t>Schein MH ; Gavish B ; Baevsky T ; Kaufman M ; Levine S ; Nessing A ; Alter A</t>
  </si>
  <si>
    <t>Assessment of slow-breathing relaxation technique in acute stressful tasks using a multipurpose non-invasive beat-by-beat cardiovascular monitoring system.PG - 5323-5</t>
  </si>
  <si>
    <t>Nogawa M ; Yamakoshi T ; Ikarashi A ; Tanaka S ; Yamakoshi K</t>
  </si>
  <si>
    <t>Effect of device-guided breathing exercises on blood pressure in hypertensive patients with type 2 diabetes mellitus: a randomized controlled trial.PG - 241-6</t>
  </si>
  <si>
    <t>Logtenberg SJ ; Kleefstra N ; Houweling ST ; Groenier KH ; Bilo HJ</t>
  </si>
  <si>
    <t>Effects of mental relaxation and slow breathing in essential hypertension.PG - 120-6</t>
  </si>
  <si>
    <t>Kaushik RM ; Kaushik R ; Mahajan SK ; Rajesh V</t>
  </si>
  <si>
    <t>Current status of antihypertensive prescription and associated blood pressure control in Japan.PG - 143-51</t>
  </si>
  <si>
    <t>Mori H ; Ukai H ; Yamamoto H ; Saitou S ; Hirao K ; Yamauchi M ; Umemura S</t>
  </si>
  <si>
    <t>[Interval hypoxic training in arterial hypertension].PG - 5-6FAU - Mukharliamov, F Iu</t>
  </si>
  <si>
    <t>Mukharliamov FIu ; Smirnova MI ; Bedritskii SA ; Liadov KV</t>
  </si>
  <si>
    <t>Randomised controlled trial of qigong in the treatment of mild essential hypertension.PG - 697-704</t>
  </si>
  <si>
    <t>Cheung BM ; Lo JL ; Fong DY ; Chan MY ; Wong SH ; Wong VC ; Lam KS ; Lau CP ; Karlberg JP</t>
  </si>
  <si>
    <t>Graded blood pressure reduction in hypertensive outpatients associated with use of a device to assist with slow breathing.PG - 553-9; quiz 560-1</t>
  </si>
  <si>
    <t>Elliot WJ ; Izzo JL Jr ; White WB ; Rosing DR ; Snyder CS ; Alter A ; Gavish B ; Black HR</t>
  </si>
  <si>
    <t>Impact of qigong exercise on self-efficacy and other cognitive perceptual variables in patients with essential hypertension.PG - 675-80</t>
  </si>
  <si>
    <t>Lee MS ; Lim HJ ; Lee MS</t>
  </si>
  <si>
    <t>Effects of qigong on blood pressure, high-density lipoprotein cholesterol and other lipid levels in essential hypertension patients.PG - 777-86</t>
  </si>
  <si>
    <t>Lee MS ; Lee MS ; Kim HJ ; Choi ES</t>
  </si>
  <si>
    <t>Qigong reduced blood pressure and catecholamine levels of patients with essential hypertension.PG - 1691-701</t>
  </si>
  <si>
    <t>Lee MS ; Lee MS ; Kim HJ ; Moon SR</t>
  </si>
  <si>
    <t>Effects of Qigong on blood pressure, blood pressure determinants and ventilatory function in middle-aged patients with essential hypertension.PG - 489-97</t>
  </si>
  <si>
    <t>Lee MS ; Lee MS ; Choi ES ; Chung HT</t>
  </si>
  <si>
    <t>Nonpharmacologic treatment of resistant hypertensives by device-guided slow breathing exercises.PG - 484-7</t>
  </si>
  <si>
    <t>Viskoper R ; Shapira I ; Priluck R ; Mindlin R ; Chornia L ; Laszt A ; Dicker D ; Gavish B ; Alter A</t>
  </si>
  <si>
    <t>Treating hypertension with a device that slows and regularises breathing: a randomised, double-blind controlled study.PG - 271-8</t>
  </si>
  <si>
    <t>Schein MH ; Gavish B ; Herz M ; Rosner-Kahana D ; Naveh P ; Knishkowy B ; Zlotnikov E ; Ben-Zvi N ; Melmed RN</t>
  </si>
  <si>
    <t>Breathing-control lowers blood pressure.PG - 263-9</t>
  </si>
  <si>
    <t>Grossman E ; Grossman A ; Schein MH ; Zimlichman R ; Gavish B</t>
  </si>
  <si>
    <t>Device-guided breathing exercises reduce blood pressure: ambulatory and home measurements.PG - 74-6</t>
  </si>
  <si>
    <t>Rosenthal T ; Alter A ; Peleg E ; Gavish B</t>
  </si>
  <si>
    <t>Trial of relaxation in reducing coronary risk: four year follow up.PG - 1103-6</t>
  </si>
  <si>
    <t>Patel C ; Marmot MG ; Terry DJ ; Carruthers M ; Hunt B ; Patel M</t>
  </si>
  <si>
    <t>Randomised controlled trial of yoga and bio-feedback in management of hypertension.PG - 93-5</t>
  </si>
  <si>
    <t>Patel C ; North WR</t>
  </si>
  <si>
    <t>Regular slow-breathing exercise effects on blood pressure and breathing patterns at rest.PG - 807-13</t>
  </si>
  <si>
    <t>Anderson DE ; McNeely JD ; Windham BG</t>
  </si>
  <si>
    <t>ESTUDO 5</t>
  </si>
  <si>
    <t>PRÉ</t>
  </si>
  <si>
    <t>PÓS</t>
  </si>
  <si>
    <t>DELTA</t>
  </si>
  <si>
    <t>Mean</t>
  </si>
  <si>
    <t>SD</t>
  </si>
  <si>
    <t>Fórmula</t>
  </si>
  <si>
    <t>TREINAMENTO</t>
  </si>
  <si>
    <t>LB</t>
  </si>
  <si>
    <t>ULB</t>
  </si>
  <si>
    <t>CONTROLE</t>
  </si>
  <si>
    <t>CONTROL</t>
  </si>
  <si>
    <t>CORR</t>
  </si>
  <si>
    <t>ESTUDO 1</t>
  </si>
  <si>
    <t>TREINO</t>
  </si>
  <si>
    <t>ESTUDO 2</t>
  </si>
  <si>
    <t>INTERVENTION</t>
  </si>
  <si>
    <t>ESTUDO 3</t>
  </si>
  <si>
    <t>Lenta</t>
  </si>
  <si>
    <t>Rápida</t>
  </si>
  <si>
    <t>ESTUDO 4</t>
  </si>
  <si>
    <t>ESTUDO 6</t>
  </si>
  <si>
    <t>ESTUDO 7</t>
  </si>
  <si>
    <t>CONTROL R</t>
  </si>
  <si>
    <t>CONTROL M</t>
  </si>
  <si>
    <t>ESTUDO 8</t>
  </si>
  <si>
    <t>HRV-BF</t>
  </si>
  <si>
    <t>SAB</t>
  </si>
  <si>
    <t>CO</t>
  </si>
  <si>
    <t xml:space="preserve">ESTUDO 9 </t>
  </si>
  <si>
    <t>ESTUDO 10</t>
  </si>
  <si>
    <t>PLA</t>
  </si>
  <si>
    <t>ESTUDO 11</t>
  </si>
  <si>
    <t>ESTUDO 12</t>
  </si>
  <si>
    <t>ESTUDO 13</t>
  </si>
  <si>
    <t>ESTUDO 14</t>
  </si>
  <si>
    <t>Rejected</t>
  </si>
  <si>
    <t>Título</t>
  </si>
  <si>
    <t>Autores</t>
  </si>
  <si>
    <t>Ano</t>
  </si>
  <si>
    <t>Seleção Por Títulos e Resumos</t>
  </si>
  <si>
    <t>Seleção Pela Leitura Completa do Artigo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</si>
</sst>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2"/>
      <color theme="1"/>
      <name val="Arial"/>
      <family val="2"/>
    </font>
    <font>
      <b/>
      <sz val="11"/>
      <color theme="1"/>
      <name val="Calibri"/>
      <family val="2"/>
      <scheme val="minor"/>
    </font>
    <font>
      <sz val="11"/>
      <color rgb="FF808000"/>
      <name val="Calibri"/>
      <family val="2"/>
      <scheme val="minor"/>
    </font>
    <font>
      <sz val="11"/>
      <color rgb="FF008000"/>
      <name val="Calibri"/>
      <family val="2"/>
      <scheme val="minor"/>
    </font>
    <font>
      <sz val="11"/>
      <color rgb="FF0000FF"/>
      <name val="Calibri"/>
      <family val="2"/>
      <scheme val="minor"/>
    </font>
    <font>
      <b/>
      <sz val="11"/>
      <color rgb="FF7030A0"/>
      <name val="Calibri"/>
      <family val="2"/>
      <scheme val="minor"/>
    </font>
    <font>
      <sz val="11"/>
      <color rgb="FFFF0000"/>
      <name val="Calibri"/>
      <family val="2"/>
      <scheme val="minor"/>
    </font>
    <font>
      <b/>
      <sz val="12"/>
      <color theme="1"/>
      <name val="Arial"/>
      <family val="2"/>
    </font>
  </fonts>
  <fills count="3">
    <fill>
      <patternFill patternType="none"/>
    </fill>
    <fill>
      <patternFill patternType="gray125"/>
    </fill>
    <fill>
      <patternFill patternType="solid">
        <fgColor theme="5" tint="0.7999816888943144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3">
    <xf numFmtId="0" fontId="0" fillId="0" borderId="0" xfId="0"/>
    <xf numFmtId="0" fontId="2" fillId="0" borderId="0" xfId="0" applyFont="1"/>
    <xf numFmtId="0" fontId="0" fillId="0" borderId="2" xfId="0" applyBorder="1"/>
    <xf numFmtId="0" fontId="2" fillId="0" borderId="2" xfId="0" applyFont="1" applyBorder="1"/>
    <xf numFmtId="0" fontId="2" fillId="0" borderId="2" xfId="0" applyFont="1" applyBorder="1" applyAlignment="1">
      <alignment horizontal="center"/>
    </xf>
    <xf numFmtId="0" fontId="0" fillId="0" borderId="2" xfId="0" applyBorder="1" applyAlignment="1">
      <alignment horizontal="center"/>
    </xf>
    <xf numFmtId="1" fontId="0" fillId="0" borderId="2" xfId="0" applyNumberFormat="1" applyBorder="1" applyAlignment="1">
      <alignment horizontal="center"/>
    </xf>
    <xf numFmtId="2" fontId="0" fillId="2" borderId="2" xfId="0" applyNumberFormat="1" applyFill="1" applyBorder="1" applyAlignment="1">
      <alignment horizontal="center"/>
    </xf>
    <xf numFmtId="0" fontId="2" fillId="2" borderId="2" xfId="0" applyFont="1" applyFill="1" applyBorder="1"/>
    <xf numFmtId="0" fontId="0" fillId="0" borderId="0" xfId="0" applyAlignment="1">
      <alignment horizontal="center"/>
    </xf>
    <xf numFmtId="164" fontId="0" fillId="0" borderId="0" xfId="0" applyNumberFormat="1" applyAlignment="1">
      <alignment horizontal="center"/>
    </xf>
    <xf numFmtId="164" fontId="0" fillId="0" borderId="2" xfId="0" applyNumberFormat="1" applyBorder="1" applyAlignment="1">
      <alignment horizontal="center"/>
    </xf>
    <xf numFmtId="1" fontId="0" fillId="0" borderId="0" xfId="0" applyNumberFormat="1" applyAlignment="1">
      <alignment horizontal="center"/>
    </xf>
    <xf numFmtId="0" fontId="2" fillId="0" borderId="2" xfId="0" applyFont="1" applyBorder="1" applyAlignment="1">
      <alignment horizontal="center"/>
    </xf>
    <xf numFmtId="0" fontId="2" fillId="0" borderId="2" xfId="0" applyFont="1" applyBorder="1" applyAlignment="1">
      <alignment horizontal="center"/>
    </xf>
    <xf numFmtId="0" fontId="6" fillId="0" borderId="1" xfId="0" applyFont="1" applyBorder="1" applyAlignment="1">
      <alignment horizontal="center"/>
    </xf>
    <xf numFmtId="0" fontId="2" fillId="0" borderId="3" xfId="0" applyFont="1" applyBorder="1" applyAlignment="1">
      <alignment horizont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0" fillId="0" borderId="0" xfId="0" applyAlignment="1">
      <alignment vertical="center"/>
    </xf>
    <xf numFmtId="0" fontId="6"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0" fillId="0" borderId="0" xfId="0"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xf>
    <xf numFmtId="0" fontId="0" fillId="0" borderId="2" xfId="0" applyBorder="1" applyAlignment="1">
      <alignment horizontal="center"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8"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136071</xdr:colOff>
      <xdr:row>1</xdr:row>
      <xdr:rowOff>13607</xdr:rowOff>
    </xdr:from>
    <xdr:to>
      <xdr:col>10</xdr:col>
      <xdr:colOff>449035</xdr:colOff>
      <xdr:row>8</xdr:row>
      <xdr:rowOff>227239</xdr:rowOff>
    </xdr:to>
    <xdr:pic>
      <xdr:nvPicPr>
        <xdr:cNvPr id="3" name="Imagem 2">
          <a:extLst>
            <a:ext uri="{FF2B5EF4-FFF2-40B4-BE49-F238E27FC236}">
              <a16:creationId xmlns:a16="http://schemas.microsoft.com/office/drawing/2014/main" id="{8B6A946F-4BE6-4ADC-A6DB-A00129DD1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32178" y="217714"/>
          <a:ext cx="2762250" cy="3071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13608</xdr:colOff>
      <xdr:row>9</xdr:row>
      <xdr:rowOff>163286</xdr:rowOff>
    </xdr:from>
    <xdr:to>
      <xdr:col>10</xdr:col>
      <xdr:colOff>364672</xdr:colOff>
      <xdr:row>13</xdr:row>
      <xdr:rowOff>329293</xdr:rowOff>
    </xdr:to>
    <xdr:pic>
      <xdr:nvPicPr>
        <xdr:cNvPr id="5" name="Imagem 4">
          <a:extLst>
            <a:ext uri="{FF2B5EF4-FFF2-40B4-BE49-F238E27FC236}">
              <a16:creationId xmlns:a16="http://schemas.microsoft.com/office/drawing/2014/main" id="{7D90ECE8-AD49-4669-8829-3D5ECEA81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9715" y="3796393"/>
          <a:ext cx="2800350" cy="18805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DEA9A-8C83-42F9-A904-43FFA54C977D}">
  <dimension ref="A1:F175"/>
  <sheetViews>
    <sheetView tabSelected="1" zoomScale="70" zoomScaleNormal="70" workbookViewId="0">
      <selection activeCell="J172" sqref="J172"/>
    </sheetView>
  </sheetViews>
  <sheetFormatPr defaultRowHeight="15.75" x14ac:dyDescent="0.25"/>
  <cols>
    <col min="2" max="2" width="65.7109375" style="27" customWidth="1"/>
    <col min="3" max="3" width="59.140625" style="27" bestFit="1" customWidth="1"/>
    <col min="4" max="4" width="19" style="27" customWidth="1"/>
    <col min="5" max="5" width="31.140625" style="9" bestFit="1" customWidth="1"/>
    <col min="6" max="6" width="40.140625" style="9" bestFit="1" customWidth="1"/>
  </cols>
  <sheetData>
    <row r="1" spans="1:6" x14ac:dyDescent="0.25">
      <c r="A1" s="3"/>
      <c r="B1" s="32" t="s">
        <v>373</v>
      </c>
      <c r="C1" s="32" t="s">
        <v>374</v>
      </c>
      <c r="D1" s="32" t="s">
        <v>375</v>
      </c>
      <c r="E1" s="13" t="s">
        <v>376</v>
      </c>
      <c r="F1" s="13" t="s">
        <v>377</v>
      </c>
    </row>
    <row r="2" spans="1:6" ht="30" x14ac:dyDescent="0.25">
      <c r="A2" s="5">
        <v>1</v>
      </c>
      <c r="B2" s="28" t="s">
        <v>97</v>
      </c>
      <c r="C2" s="28" t="s">
        <v>98</v>
      </c>
      <c r="D2" s="28"/>
      <c r="E2" s="29" t="s">
        <v>372</v>
      </c>
      <c r="F2" s="29" t="s">
        <v>372</v>
      </c>
    </row>
    <row r="3" spans="1:6" ht="30" x14ac:dyDescent="0.25">
      <c r="A3" s="5">
        <f>A2+1</f>
        <v>2</v>
      </c>
      <c r="B3" s="28" t="s">
        <v>85</v>
      </c>
      <c r="C3" s="28" t="s">
        <v>99</v>
      </c>
      <c r="D3" s="28"/>
      <c r="E3" s="30" t="s">
        <v>13</v>
      </c>
      <c r="F3" s="30" t="s">
        <v>13</v>
      </c>
    </row>
    <row r="4" spans="1:6" ht="30" x14ac:dyDescent="0.25">
      <c r="A4" s="5">
        <f t="shared" ref="A4:A67" si="0">A3+1</f>
        <v>3</v>
      </c>
      <c r="B4" s="28" t="s">
        <v>100</v>
      </c>
      <c r="C4" s="28" t="s">
        <v>101</v>
      </c>
      <c r="D4" s="28"/>
      <c r="E4" s="30" t="s">
        <v>13</v>
      </c>
      <c r="F4" s="30" t="s">
        <v>13</v>
      </c>
    </row>
    <row r="5" spans="1:6" ht="30" x14ac:dyDescent="0.25">
      <c r="A5" s="5">
        <f t="shared" si="0"/>
        <v>4</v>
      </c>
      <c r="B5" s="28" t="s">
        <v>83</v>
      </c>
      <c r="C5" s="28" t="s">
        <v>102</v>
      </c>
      <c r="D5" s="28"/>
      <c r="E5" s="30" t="s">
        <v>13</v>
      </c>
      <c r="F5" s="30" t="s">
        <v>13</v>
      </c>
    </row>
    <row r="6" spans="1:6" ht="30" x14ac:dyDescent="0.25">
      <c r="A6" s="5">
        <f t="shared" si="0"/>
        <v>5</v>
      </c>
      <c r="B6" s="28" t="s">
        <v>103</v>
      </c>
      <c r="C6" s="28" t="s">
        <v>104</v>
      </c>
      <c r="D6" s="28"/>
      <c r="E6" s="29" t="s">
        <v>372</v>
      </c>
      <c r="F6" s="29" t="s">
        <v>372</v>
      </c>
    </row>
    <row r="7" spans="1:6" ht="45" x14ac:dyDescent="0.25">
      <c r="A7" s="5">
        <f t="shared" si="0"/>
        <v>6</v>
      </c>
      <c r="B7" s="28" t="s">
        <v>105</v>
      </c>
      <c r="C7" s="28" t="s">
        <v>106</v>
      </c>
      <c r="D7" s="28"/>
      <c r="E7" s="29" t="s">
        <v>372</v>
      </c>
      <c r="F7" s="29" t="s">
        <v>372</v>
      </c>
    </row>
    <row r="8" spans="1:6" ht="30" x14ac:dyDescent="0.25">
      <c r="A8" s="5">
        <f t="shared" si="0"/>
        <v>7</v>
      </c>
      <c r="B8" s="28" t="s">
        <v>107</v>
      </c>
      <c r="C8" s="28" t="s">
        <v>108</v>
      </c>
      <c r="D8" s="28"/>
      <c r="E8" s="29" t="s">
        <v>372</v>
      </c>
      <c r="F8" s="29" t="s">
        <v>372</v>
      </c>
    </row>
    <row r="9" spans="1:6" ht="45" x14ac:dyDescent="0.25">
      <c r="A9" s="5">
        <f t="shared" si="0"/>
        <v>8</v>
      </c>
      <c r="B9" s="28" t="s">
        <v>109</v>
      </c>
      <c r="C9" s="28" t="s">
        <v>110</v>
      </c>
      <c r="D9" s="28"/>
      <c r="E9" s="29" t="s">
        <v>372</v>
      </c>
      <c r="F9" s="29" t="s">
        <v>372</v>
      </c>
    </row>
    <row r="10" spans="1:6" ht="30" x14ac:dyDescent="0.25">
      <c r="A10" s="5">
        <f t="shared" si="0"/>
        <v>9</v>
      </c>
      <c r="B10" s="28" t="s">
        <v>111</v>
      </c>
      <c r="C10" s="28" t="s">
        <v>112</v>
      </c>
      <c r="D10" s="28"/>
      <c r="E10" s="29" t="s">
        <v>372</v>
      </c>
      <c r="F10" s="29" t="s">
        <v>372</v>
      </c>
    </row>
    <row r="11" spans="1:6" ht="30" x14ac:dyDescent="0.25">
      <c r="A11" s="5">
        <f t="shared" si="0"/>
        <v>10</v>
      </c>
      <c r="B11" s="28" t="s">
        <v>113</v>
      </c>
      <c r="C11" s="28" t="s">
        <v>114</v>
      </c>
      <c r="D11" s="28"/>
      <c r="E11" s="29" t="s">
        <v>372</v>
      </c>
      <c r="F11" s="29" t="s">
        <v>372</v>
      </c>
    </row>
    <row r="12" spans="1:6" ht="45" x14ac:dyDescent="0.25">
      <c r="A12" s="5">
        <f t="shared" si="0"/>
        <v>11</v>
      </c>
      <c r="B12" s="28" t="s">
        <v>115</v>
      </c>
      <c r="C12" s="28"/>
      <c r="D12" s="28"/>
      <c r="E12" s="30" t="s">
        <v>13</v>
      </c>
      <c r="F12" s="30" t="s">
        <v>13</v>
      </c>
    </row>
    <row r="13" spans="1:6" ht="30" x14ac:dyDescent="0.25">
      <c r="A13" s="5">
        <f t="shared" si="0"/>
        <v>12</v>
      </c>
      <c r="B13" s="28" t="s">
        <v>116</v>
      </c>
      <c r="C13" s="28" t="s">
        <v>117</v>
      </c>
      <c r="D13" s="28"/>
      <c r="E13" s="29" t="s">
        <v>372</v>
      </c>
      <c r="F13" s="29" t="s">
        <v>372</v>
      </c>
    </row>
    <row r="14" spans="1:6" ht="30" x14ac:dyDescent="0.25">
      <c r="A14" s="5">
        <f t="shared" si="0"/>
        <v>13</v>
      </c>
      <c r="B14" s="28" t="s">
        <v>118</v>
      </c>
      <c r="C14" s="28" t="s">
        <v>119</v>
      </c>
      <c r="D14" s="28"/>
      <c r="E14" s="29" t="s">
        <v>372</v>
      </c>
      <c r="F14" s="29" t="s">
        <v>372</v>
      </c>
    </row>
    <row r="15" spans="1:6" ht="30" x14ac:dyDescent="0.25">
      <c r="A15" s="5">
        <f t="shared" si="0"/>
        <v>14</v>
      </c>
      <c r="B15" s="28" t="s">
        <v>120</v>
      </c>
      <c r="C15" s="28" t="s">
        <v>121</v>
      </c>
      <c r="D15" s="28"/>
      <c r="E15" s="29" t="s">
        <v>372</v>
      </c>
      <c r="F15" s="29" t="s">
        <v>372</v>
      </c>
    </row>
    <row r="16" spans="1:6" ht="15" x14ac:dyDescent="0.25">
      <c r="A16" s="5">
        <f t="shared" si="0"/>
        <v>15</v>
      </c>
      <c r="B16" s="28" t="s">
        <v>122</v>
      </c>
      <c r="C16" s="28" t="s">
        <v>123</v>
      </c>
      <c r="D16" s="28"/>
      <c r="E16" s="29" t="s">
        <v>372</v>
      </c>
      <c r="F16" s="29" t="s">
        <v>372</v>
      </c>
    </row>
    <row r="17" spans="1:6" ht="45" x14ac:dyDescent="0.25">
      <c r="A17" s="5">
        <f t="shared" si="0"/>
        <v>16</v>
      </c>
      <c r="B17" s="28" t="s">
        <v>124</v>
      </c>
      <c r="C17" s="28" t="s">
        <v>125</v>
      </c>
      <c r="D17" s="28"/>
      <c r="E17" s="29" t="s">
        <v>372</v>
      </c>
      <c r="F17" s="29" t="s">
        <v>372</v>
      </c>
    </row>
    <row r="18" spans="1:6" ht="30" x14ac:dyDescent="0.25">
      <c r="A18" s="5">
        <f t="shared" si="0"/>
        <v>17</v>
      </c>
      <c r="B18" s="28" t="s">
        <v>126</v>
      </c>
      <c r="C18" s="28" t="s">
        <v>127</v>
      </c>
      <c r="D18" s="28"/>
      <c r="E18" s="30" t="s">
        <v>13</v>
      </c>
      <c r="F18" s="30" t="s">
        <v>13</v>
      </c>
    </row>
    <row r="19" spans="1:6" ht="30" x14ac:dyDescent="0.25">
      <c r="A19" s="5">
        <f t="shared" si="0"/>
        <v>18</v>
      </c>
      <c r="B19" s="28" t="s">
        <v>128</v>
      </c>
      <c r="C19" s="28" t="s">
        <v>129</v>
      </c>
      <c r="D19" s="28"/>
      <c r="E19" s="29" t="s">
        <v>372</v>
      </c>
      <c r="F19" s="29" t="s">
        <v>372</v>
      </c>
    </row>
    <row r="20" spans="1:6" ht="30" x14ac:dyDescent="0.25">
      <c r="A20" s="5">
        <f t="shared" si="0"/>
        <v>19</v>
      </c>
      <c r="B20" s="28" t="s">
        <v>130</v>
      </c>
      <c r="C20" s="28" t="s">
        <v>131</v>
      </c>
      <c r="D20" s="28">
        <v>2018</v>
      </c>
      <c r="E20" s="29" t="s">
        <v>372</v>
      </c>
      <c r="F20" s="29" t="s">
        <v>372</v>
      </c>
    </row>
    <row r="21" spans="1:6" ht="45" x14ac:dyDescent="0.25">
      <c r="A21" s="5">
        <f t="shared" si="0"/>
        <v>20</v>
      </c>
      <c r="B21" s="28" t="s">
        <v>132</v>
      </c>
      <c r="C21" s="28" t="s">
        <v>133</v>
      </c>
      <c r="D21" s="28">
        <v>2018</v>
      </c>
      <c r="E21" s="29" t="s">
        <v>372</v>
      </c>
      <c r="F21" s="29" t="s">
        <v>372</v>
      </c>
    </row>
    <row r="22" spans="1:6" ht="30" x14ac:dyDescent="0.25">
      <c r="A22" s="5">
        <f t="shared" si="0"/>
        <v>21</v>
      </c>
      <c r="B22" s="28" t="s">
        <v>134</v>
      </c>
      <c r="C22" s="28" t="s">
        <v>135</v>
      </c>
      <c r="D22" s="28">
        <v>2018</v>
      </c>
      <c r="E22" s="29" t="s">
        <v>372</v>
      </c>
      <c r="F22" s="29" t="s">
        <v>372</v>
      </c>
    </row>
    <row r="23" spans="1:6" ht="45" x14ac:dyDescent="0.25">
      <c r="A23" s="5">
        <f t="shared" si="0"/>
        <v>22</v>
      </c>
      <c r="B23" s="28" t="s">
        <v>136</v>
      </c>
      <c r="C23" s="28" t="s">
        <v>137</v>
      </c>
      <c r="D23" s="28">
        <v>2018</v>
      </c>
      <c r="E23" s="29" t="s">
        <v>372</v>
      </c>
      <c r="F23" s="29" t="s">
        <v>372</v>
      </c>
    </row>
    <row r="24" spans="1:6" ht="30" x14ac:dyDescent="0.25">
      <c r="A24" s="5">
        <f t="shared" si="0"/>
        <v>23</v>
      </c>
      <c r="B24" s="28" t="s">
        <v>138</v>
      </c>
      <c r="C24" s="28" t="s">
        <v>139</v>
      </c>
      <c r="D24" s="28">
        <v>2018</v>
      </c>
      <c r="E24" s="29" t="s">
        <v>372</v>
      </c>
      <c r="F24" s="29" t="s">
        <v>372</v>
      </c>
    </row>
    <row r="25" spans="1:6" ht="45" x14ac:dyDescent="0.25">
      <c r="A25" s="5">
        <f t="shared" si="0"/>
        <v>24</v>
      </c>
      <c r="B25" s="28" t="s">
        <v>140</v>
      </c>
      <c r="C25" s="28" t="s">
        <v>141</v>
      </c>
      <c r="D25" s="28">
        <v>2017</v>
      </c>
      <c r="E25" s="30" t="s">
        <v>13</v>
      </c>
      <c r="F25" s="30" t="s">
        <v>13</v>
      </c>
    </row>
    <row r="26" spans="1:6" ht="30" x14ac:dyDescent="0.25">
      <c r="A26" s="5">
        <f t="shared" si="0"/>
        <v>25</v>
      </c>
      <c r="B26" s="28" t="s">
        <v>142</v>
      </c>
      <c r="C26" s="28" t="s">
        <v>143</v>
      </c>
      <c r="D26" s="28">
        <v>2017</v>
      </c>
      <c r="E26" s="29" t="s">
        <v>372</v>
      </c>
      <c r="F26" s="29" t="s">
        <v>372</v>
      </c>
    </row>
    <row r="27" spans="1:6" ht="15" x14ac:dyDescent="0.25">
      <c r="A27" s="5">
        <f t="shared" si="0"/>
        <v>26</v>
      </c>
      <c r="B27" s="28" t="s">
        <v>30</v>
      </c>
      <c r="C27" s="28" t="s">
        <v>31</v>
      </c>
      <c r="D27" s="28">
        <v>2017</v>
      </c>
      <c r="E27" s="29" t="s">
        <v>372</v>
      </c>
      <c r="F27" s="29" t="s">
        <v>372</v>
      </c>
    </row>
    <row r="28" spans="1:6" ht="45" x14ac:dyDescent="0.25">
      <c r="A28" s="5">
        <f t="shared" si="0"/>
        <v>27</v>
      </c>
      <c r="B28" s="28" t="s">
        <v>144</v>
      </c>
      <c r="C28" s="28" t="s">
        <v>145</v>
      </c>
      <c r="D28" s="28">
        <v>2017</v>
      </c>
      <c r="E28" s="29" t="s">
        <v>372</v>
      </c>
      <c r="F28" s="29" t="s">
        <v>372</v>
      </c>
    </row>
    <row r="29" spans="1:6" ht="30" x14ac:dyDescent="0.25">
      <c r="A29" s="5">
        <f t="shared" si="0"/>
        <v>28</v>
      </c>
      <c r="B29" s="28" t="s">
        <v>32</v>
      </c>
      <c r="C29" s="28" t="s">
        <v>33</v>
      </c>
      <c r="D29" s="28">
        <v>2016</v>
      </c>
      <c r="E29" s="29" t="s">
        <v>372</v>
      </c>
      <c r="F29" s="29" t="s">
        <v>372</v>
      </c>
    </row>
    <row r="30" spans="1:6" ht="45" x14ac:dyDescent="0.25">
      <c r="A30" s="5">
        <f t="shared" si="0"/>
        <v>29</v>
      </c>
      <c r="B30" s="28" t="s">
        <v>146</v>
      </c>
      <c r="C30" s="28" t="s">
        <v>147</v>
      </c>
      <c r="D30" s="28">
        <v>2016</v>
      </c>
      <c r="E30" s="29" t="s">
        <v>372</v>
      </c>
      <c r="F30" s="29" t="s">
        <v>372</v>
      </c>
    </row>
    <row r="31" spans="1:6" ht="30" x14ac:dyDescent="0.25">
      <c r="A31" s="5">
        <f t="shared" si="0"/>
        <v>30</v>
      </c>
      <c r="B31" s="28" t="s">
        <v>148</v>
      </c>
      <c r="C31" s="28" t="s">
        <v>149</v>
      </c>
      <c r="D31" s="28">
        <v>2016</v>
      </c>
      <c r="E31" s="29" t="s">
        <v>372</v>
      </c>
      <c r="F31" s="29" t="s">
        <v>372</v>
      </c>
    </row>
    <row r="32" spans="1:6" ht="60" x14ac:dyDescent="0.25">
      <c r="A32" s="5">
        <f t="shared" si="0"/>
        <v>31</v>
      </c>
      <c r="B32" s="28" t="s">
        <v>36</v>
      </c>
      <c r="C32" s="28" t="s">
        <v>37</v>
      </c>
      <c r="D32" s="28">
        <v>2016</v>
      </c>
      <c r="E32" s="29" t="s">
        <v>372</v>
      </c>
      <c r="F32" s="29" t="s">
        <v>372</v>
      </c>
    </row>
    <row r="33" spans="1:6" ht="30" x14ac:dyDescent="0.25">
      <c r="A33" s="5">
        <f t="shared" si="0"/>
        <v>32</v>
      </c>
      <c r="B33" s="28" t="s">
        <v>150</v>
      </c>
      <c r="C33" s="28" t="s">
        <v>151</v>
      </c>
      <c r="D33" s="28">
        <v>2015</v>
      </c>
      <c r="E33" s="29" t="s">
        <v>372</v>
      </c>
      <c r="F33" s="29" t="s">
        <v>372</v>
      </c>
    </row>
    <row r="34" spans="1:6" ht="30" x14ac:dyDescent="0.25">
      <c r="A34" s="5">
        <f t="shared" si="0"/>
        <v>33</v>
      </c>
      <c r="B34" s="28" t="s">
        <v>38</v>
      </c>
      <c r="C34" s="28" t="s">
        <v>39</v>
      </c>
      <c r="D34" s="28">
        <v>2015</v>
      </c>
      <c r="E34" s="29" t="s">
        <v>372</v>
      </c>
      <c r="F34" s="29" t="s">
        <v>372</v>
      </c>
    </row>
    <row r="35" spans="1:6" ht="30" x14ac:dyDescent="0.25">
      <c r="A35" s="5">
        <f t="shared" si="0"/>
        <v>34</v>
      </c>
      <c r="B35" s="28" t="s">
        <v>42</v>
      </c>
      <c r="C35" s="28" t="s">
        <v>43</v>
      </c>
      <c r="D35" s="28">
        <v>2015</v>
      </c>
      <c r="E35" s="29" t="s">
        <v>372</v>
      </c>
      <c r="F35" s="29" t="s">
        <v>372</v>
      </c>
    </row>
    <row r="36" spans="1:6" ht="30" x14ac:dyDescent="0.25">
      <c r="A36" s="5">
        <f t="shared" si="0"/>
        <v>35</v>
      </c>
      <c r="B36" s="28" t="s">
        <v>40</v>
      </c>
      <c r="C36" s="28" t="s">
        <v>41</v>
      </c>
      <c r="D36" s="28">
        <v>2015</v>
      </c>
      <c r="E36" s="29" t="s">
        <v>372</v>
      </c>
      <c r="F36" s="29" t="s">
        <v>372</v>
      </c>
    </row>
    <row r="37" spans="1:6" ht="30" x14ac:dyDescent="0.25">
      <c r="A37" s="5">
        <f t="shared" si="0"/>
        <v>36</v>
      </c>
      <c r="B37" s="28" t="s">
        <v>152</v>
      </c>
      <c r="C37" s="28" t="s">
        <v>153</v>
      </c>
      <c r="D37" s="28">
        <v>2014</v>
      </c>
      <c r="E37" s="29" t="s">
        <v>372</v>
      </c>
      <c r="F37" s="29" t="s">
        <v>372</v>
      </c>
    </row>
    <row r="38" spans="1:6" ht="45" x14ac:dyDescent="0.25">
      <c r="A38" s="5">
        <f t="shared" si="0"/>
        <v>37</v>
      </c>
      <c r="B38" s="28" t="s">
        <v>154</v>
      </c>
      <c r="C38" s="28" t="s">
        <v>155</v>
      </c>
      <c r="D38" s="28">
        <v>2014</v>
      </c>
      <c r="E38" s="29" t="s">
        <v>372</v>
      </c>
      <c r="F38" s="29" t="s">
        <v>372</v>
      </c>
    </row>
    <row r="39" spans="1:6" ht="30" x14ac:dyDescent="0.25">
      <c r="A39" s="5">
        <f t="shared" si="0"/>
        <v>38</v>
      </c>
      <c r="B39" s="28" t="s">
        <v>156</v>
      </c>
      <c r="C39" s="28" t="s">
        <v>157</v>
      </c>
      <c r="D39" s="28">
        <v>2014</v>
      </c>
      <c r="E39" s="29" t="s">
        <v>372</v>
      </c>
      <c r="F39" s="29" t="s">
        <v>372</v>
      </c>
    </row>
    <row r="40" spans="1:6" ht="30" x14ac:dyDescent="0.25">
      <c r="A40" s="5">
        <f t="shared" si="0"/>
        <v>39</v>
      </c>
      <c r="B40" s="28" t="s">
        <v>46</v>
      </c>
      <c r="C40" s="28" t="s">
        <v>47</v>
      </c>
      <c r="D40" s="28">
        <v>2014</v>
      </c>
      <c r="E40" s="29" t="s">
        <v>372</v>
      </c>
      <c r="F40" s="29" t="s">
        <v>372</v>
      </c>
    </row>
    <row r="41" spans="1:6" ht="30" x14ac:dyDescent="0.25">
      <c r="A41" s="5">
        <f t="shared" si="0"/>
        <v>40</v>
      </c>
      <c r="B41" s="28" t="s">
        <v>44</v>
      </c>
      <c r="C41" s="28" t="s">
        <v>45</v>
      </c>
      <c r="D41" s="28">
        <v>2014</v>
      </c>
      <c r="E41" s="29" t="s">
        <v>372</v>
      </c>
      <c r="F41" s="29" t="s">
        <v>372</v>
      </c>
    </row>
    <row r="42" spans="1:6" ht="15" x14ac:dyDescent="0.25">
      <c r="A42" s="5">
        <f t="shared" si="0"/>
        <v>41</v>
      </c>
      <c r="B42" s="28" t="s">
        <v>158</v>
      </c>
      <c r="C42" s="28" t="s">
        <v>159</v>
      </c>
      <c r="D42" s="28">
        <v>2014</v>
      </c>
      <c r="E42" s="29" t="s">
        <v>372</v>
      </c>
      <c r="F42" s="29" t="s">
        <v>372</v>
      </c>
    </row>
    <row r="43" spans="1:6" ht="45" x14ac:dyDescent="0.25">
      <c r="A43" s="5">
        <f t="shared" si="0"/>
        <v>42</v>
      </c>
      <c r="B43" s="28" t="s">
        <v>48</v>
      </c>
      <c r="C43" s="28" t="s">
        <v>49</v>
      </c>
      <c r="D43" s="28">
        <v>2013</v>
      </c>
      <c r="E43" s="30" t="s">
        <v>13</v>
      </c>
      <c r="F43" s="30" t="s">
        <v>13</v>
      </c>
    </row>
    <row r="44" spans="1:6" ht="30" x14ac:dyDescent="0.25">
      <c r="A44" s="5">
        <f t="shared" si="0"/>
        <v>43</v>
      </c>
      <c r="B44" s="28" t="s">
        <v>160</v>
      </c>
      <c r="C44" s="28" t="s">
        <v>161</v>
      </c>
      <c r="D44" s="28">
        <v>2013</v>
      </c>
      <c r="E44" s="29" t="s">
        <v>372</v>
      </c>
      <c r="F44" s="29" t="s">
        <v>372</v>
      </c>
    </row>
    <row r="45" spans="1:6" ht="45" x14ac:dyDescent="0.25">
      <c r="A45" s="5">
        <f t="shared" si="0"/>
        <v>44</v>
      </c>
      <c r="B45" s="28" t="s">
        <v>162</v>
      </c>
      <c r="C45" s="28" t="s">
        <v>163</v>
      </c>
      <c r="D45" s="28">
        <v>2013</v>
      </c>
      <c r="E45" s="29" t="s">
        <v>372</v>
      </c>
      <c r="F45" s="29" t="s">
        <v>372</v>
      </c>
    </row>
    <row r="46" spans="1:6" ht="45" x14ac:dyDescent="0.25">
      <c r="A46" s="5">
        <f t="shared" si="0"/>
        <v>45</v>
      </c>
      <c r="B46" s="28" t="s">
        <v>60</v>
      </c>
      <c r="C46" s="28" t="s">
        <v>61</v>
      </c>
      <c r="D46" s="28">
        <v>2013</v>
      </c>
      <c r="E46" s="29" t="s">
        <v>372</v>
      </c>
      <c r="F46" s="29" t="s">
        <v>372</v>
      </c>
    </row>
    <row r="47" spans="1:6" ht="30" x14ac:dyDescent="0.25">
      <c r="A47" s="5">
        <f t="shared" si="0"/>
        <v>46</v>
      </c>
      <c r="B47" s="28" t="s">
        <v>56</v>
      </c>
      <c r="C47" s="28" t="s">
        <v>57</v>
      </c>
      <c r="D47" s="28">
        <v>2013</v>
      </c>
      <c r="E47" s="30" t="s">
        <v>13</v>
      </c>
      <c r="F47" s="30" t="s">
        <v>13</v>
      </c>
    </row>
    <row r="48" spans="1:6" ht="30" x14ac:dyDescent="0.25">
      <c r="A48" s="5">
        <f t="shared" si="0"/>
        <v>47</v>
      </c>
      <c r="B48" s="28" t="s">
        <v>58</v>
      </c>
      <c r="C48" s="28" t="s">
        <v>59</v>
      </c>
      <c r="D48" s="28">
        <v>2013</v>
      </c>
      <c r="E48" s="31" t="s">
        <v>6</v>
      </c>
      <c r="F48" s="29" t="s">
        <v>372</v>
      </c>
    </row>
    <row r="49" spans="1:6" ht="45" x14ac:dyDescent="0.25">
      <c r="A49" s="5">
        <f t="shared" si="0"/>
        <v>48</v>
      </c>
      <c r="B49" s="28" t="s">
        <v>54</v>
      </c>
      <c r="C49" s="28" t="s">
        <v>55</v>
      </c>
      <c r="D49" s="28">
        <v>2013</v>
      </c>
      <c r="E49" s="30" t="s">
        <v>13</v>
      </c>
      <c r="F49" s="30" t="s">
        <v>13</v>
      </c>
    </row>
    <row r="50" spans="1:6" ht="30" x14ac:dyDescent="0.25">
      <c r="A50" s="5">
        <f t="shared" si="0"/>
        <v>49</v>
      </c>
      <c r="B50" s="28" t="s">
        <v>62</v>
      </c>
      <c r="C50" s="28" t="s">
        <v>63</v>
      </c>
      <c r="D50" s="28">
        <v>2013</v>
      </c>
      <c r="E50" s="29" t="s">
        <v>372</v>
      </c>
      <c r="F50" s="29" t="s">
        <v>372</v>
      </c>
    </row>
    <row r="51" spans="1:6" ht="60" x14ac:dyDescent="0.25">
      <c r="A51" s="5">
        <f t="shared" si="0"/>
        <v>50</v>
      </c>
      <c r="B51" s="28" t="s">
        <v>164</v>
      </c>
      <c r="C51" s="28" t="s">
        <v>165</v>
      </c>
      <c r="D51" s="28">
        <v>2012</v>
      </c>
      <c r="E51" s="29" t="s">
        <v>372</v>
      </c>
      <c r="F51" s="29" t="s">
        <v>372</v>
      </c>
    </row>
    <row r="52" spans="1:6" ht="45" x14ac:dyDescent="0.25">
      <c r="A52" s="5">
        <f t="shared" si="0"/>
        <v>51</v>
      </c>
      <c r="B52" s="28" t="s">
        <v>64</v>
      </c>
      <c r="C52" s="28" t="s">
        <v>65</v>
      </c>
      <c r="D52" s="28">
        <v>2012</v>
      </c>
      <c r="E52" s="30" t="s">
        <v>13</v>
      </c>
      <c r="F52" s="30" t="s">
        <v>13</v>
      </c>
    </row>
    <row r="53" spans="1:6" ht="30" x14ac:dyDescent="0.25">
      <c r="A53" s="5">
        <f t="shared" si="0"/>
        <v>52</v>
      </c>
      <c r="B53" s="28" t="s">
        <v>66</v>
      </c>
      <c r="C53" s="28" t="s">
        <v>67</v>
      </c>
      <c r="D53" s="28">
        <v>2011</v>
      </c>
      <c r="E53" s="29" t="s">
        <v>372</v>
      </c>
      <c r="F53" s="29" t="s">
        <v>372</v>
      </c>
    </row>
    <row r="54" spans="1:6" ht="30" x14ac:dyDescent="0.25">
      <c r="A54" s="5">
        <f t="shared" si="0"/>
        <v>53</v>
      </c>
      <c r="B54" s="28" t="s">
        <v>166</v>
      </c>
      <c r="C54" s="28" t="s">
        <v>167</v>
      </c>
      <c r="D54" s="28">
        <v>2011</v>
      </c>
      <c r="E54" s="29" t="s">
        <v>372</v>
      </c>
      <c r="F54" s="29" t="s">
        <v>372</v>
      </c>
    </row>
    <row r="55" spans="1:6" ht="45" x14ac:dyDescent="0.25">
      <c r="A55" s="5">
        <f t="shared" si="0"/>
        <v>54</v>
      </c>
      <c r="B55" s="28" t="s">
        <v>168</v>
      </c>
      <c r="C55" s="28" t="s">
        <v>169</v>
      </c>
      <c r="D55" s="28">
        <v>2011</v>
      </c>
      <c r="E55" s="29" t="s">
        <v>372</v>
      </c>
      <c r="F55" s="29" t="s">
        <v>372</v>
      </c>
    </row>
    <row r="56" spans="1:6" ht="30" x14ac:dyDescent="0.25">
      <c r="A56" s="5">
        <f t="shared" si="0"/>
        <v>55</v>
      </c>
      <c r="B56" s="28" t="s">
        <v>170</v>
      </c>
      <c r="C56" s="28" t="s">
        <v>171</v>
      </c>
      <c r="D56" s="28">
        <v>2011</v>
      </c>
      <c r="E56" s="29" t="s">
        <v>372</v>
      </c>
      <c r="F56" s="29" t="s">
        <v>372</v>
      </c>
    </row>
    <row r="57" spans="1:6" ht="30" x14ac:dyDescent="0.25">
      <c r="A57" s="5">
        <f t="shared" si="0"/>
        <v>56</v>
      </c>
      <c r="B57" s="28" t="s">
        <v>172</v>
      </c>
      <c r="C57" s="28" t="s">
        <v>173</v>
      </c>
      <c r="D57" s="28">
        <v>2011</v>
      </c>
      <c r="E57" s="29" t="s">
        <v>372</v>
      </c>
      <c r="F57" s="29" t="s">
        <v>372</v>
      </c>
    </row>
    <row r="58" spans="1:6" ht="30" x14ac:dyDescent="0.25">
      <c r="A58" s="5">
        <f t="shared" si="0"/>
        <v>57</v>
      </c>
      <c r="B58" s="28" t="s">
        <v>174</v>
      </c>
      <c r="C58" s="28" t="s">
        <v>175</v>
      </c>
      <c r="D58" s="28">
        <v>2011</v>
      </c>
      <c r="E58" s="29" t="s">
        <v>372</v>
      </c>
      <c r="F58" s="29" t="s">
        <v>372</v>
      </c>
    </row>
    <row r="59" spans="1:6" ht="30" x14ac:dyDescent="0.25">
      <c r="A59" s="5">
        <f t="shared" si="0"/>
        <v>58</v>
      </c>
      <c r="B59" s="28" t="s">
        <v>176</v>
      </c>
      <c r="C59" s="28" t="s">
        <v>177</v>
      </c>
      <c r="D59" s="28">
        <v>2011</v>
      </c>
      <c r="E59" s="29" t="s">
        <v>372</v>
      </c>
      <c r="F59" s="29" t="s">
        <v>372</v>
      </c>
    </row>
    <row r="60" spans="1:6" ht="30" x14ac:dyDescent="0.25">
      <c r="A60" s="5">
        <f t="shared" si="0"/>
        <v>59</v>
      </c>
      <c r="B60" s="28" t="s">
        <v>68</v>
      </c>
      <c r="C60" s="28" t="s">
        <v>69</v>
      </c>
      <c r="D60" s="28">
        <v>2011</v>
      </c>
      <c r="E60" s="29" t="s">
        <v>372</v>
      </c>
      <c r="F60" s="29" t="s">
        <v>372</v>
      </c>
    </row>
    <row r="61" spans="1:6" ht="30" x14ac:dyDescent="0.25">
      <c r="A61" s="5">
        <f t="shared" si="0"/>
        <v>60</v>
      </c>
      <c r="B61" s="28" t="s">
        <v>70</v>
      </c>
      <c r="C61" s="28" t="s">
        <v>71</v>
      </c>
      <c r="D61" s="28">
        <v>2011</v>
      </c>
      <c r="E61" s="29" t="s">
        <v>372</v>
      </c>
      <c r="F61" s="29" t="s">
        <v>372</v>
      </c>
    </row>
    <row r="62" spans="1:6" ht="45" x14ac:dyDescent="0.25">
      <c r="A62" s="5">
        <f t="shared" si="0"/>
        <v>61</v>
      </c>
      <c r="B62" s="28" t="s">
        <v>72</v>
      </c>
      <c r="C62" s="28" t="s">
        <v>73</v>
      </c>
      <c r="D62" s="28">
        <v>2011</v>
      </c>
      <c r="E62" s="29" t="s">
        <v>372</v>
      </c>
      <c r="F62" s="29" t="s">
        <v>372</v>
      </c>
    </row>
    <row r="63" spans="1:6" ht="15" x14ac:dyDescent="0.25">
      <c r="A63" s="5">
        <f t="shared" si="0"/>
        <v>62</v>
      </c>
      <c r="B63" s="28" t="s">
        <v>178</v>
      </c>
      <c r="C63" s="28" t="s">
        <v>179</v>
      </c>
      <c r="D63" s="28">
        <v>2011</v>
      </c>
      <c r="E63" s="29" t="s">
        <v>372</v>
      </c>
      <c r="F63" s="29" t="s">
        <v>372</v>
      </c>
    </row>
    <row r="64" spans="1:6" ht="30" x14ac:dyDescent="0.25">
      <c r="A64" s="5">
        <f t="shared" si="0"/>
        <v>63</v>
      </c>
      <c r="B64" s="28" t="s">
        <v>180</v>
      </c>
      <c r="C64" s="28" t="s">
        <v>80</v>
      </c>
      <c r="D64" s="28">
        <v>2010</v>
      </c>
      <c r="E64" s="30" t="s">
        <v>13</v>
      </c>
      <c r="F64" s="30" t="s">
        <v>13</v>
      </c>
    </row>
    <row r="65" spans="1:6" ht="60" x14ac:dyDescent="0.25">
      <c r="A65" s="5">
        <f t="shared" si="0"/>
        <v>64</v>
      </c>
      <c r="B65" s="28" t="s">
        <v>181</v>
      </c>
      <c r="C65" s="28" t="s">
        <v>182</v>
      </c>
      <c r="D65" s="28">
        <v>2010</v>
      </c>
      <c r="E65" s="29" t="s">
        <v>372</v>
      </c>
      <c r="F65" s="29" t="s">
        <v>372</v>
      </c>
    </row>
    <row r="66" spans="1:6" ht="45" x14ac:dyDescent="0.25">
      <c r="A66" s="5">
        <f t="shared" si="0"/>
        <v>65</v>
      </c>
      <c r="B66" s="28" t="s">
        <v>183</v>
      </c>
      <c r="C66" s="28" t="s">
        <v>184</v>
      </c>
      <c r="D66" s="28">
        <v>2010</v>
      </c>
      <c r="E66" s="30" t="s">
        <v>13</v>
      </c>
      <c r="F66" s="30" t="s">
        <v>13</v>
      </c>
    </row>
    <row r="67" spans="1:6" ht="30" x14ac:dyDescent="0.25">
      <c r="A67" s="5">
        <f t="shared" si="0"/>
        <v>66</v>
      </c>
      <c r="B67" s="28" t="s">
        <v>185</v>
      </c>
      <c r="C67" s="28" t="s">
        <v>186</v>
      </c>
      <c r="D67" s="28">
        <v>2010</v>
      </c>
      <c r="E67" s="29" t="s">
        <v>372</v>
      </c>
      <c r="F67" s="29" t="s">
        <v>372</v>
      </c>
    </row>
    <row r="68" spans="1:6" ht="30" x14ac:dyDescent="0.25">
      <c r="A68" s="5">
        <f t="shared" ref="A68:A131" si="1">A67+1</f>
        <v>67</v>
      </c>
      <c r="B68" s="28" t="s">
        <v>76</v>
      </c>
      <c r="C68" s="28" t="s">
        <v>77</v>
      </c>
      <c r="D68" s="28">
        <v>2010</v>
      </c>
      <c r="E68" s="29" t="s">
        <v>372</v>
      </c>
      <c r="F68" s="29" t="s">
        <v>372</v>
      </c>
    </row>
    <row r="69" spans="1:6" ht="30" x14ac:dyDescent="0.25">
      <c r="A69" s="5">
        <f t="shared" si="1"/>
        <v>68</v>
      </c>
      <c r="B69" s="28" t="s">
        <v>187</v>
      </c>
      <c r="C69" s="28"/>
      <c r="D69" s="28">
        <v>2009</v>
      </c>
      <c r="E69" s="29" t="s">
        <v>372</v>
      </c>
      <c r="F69" s="29" t="s">
        <v>372</v>
      </c>
    </row>
    <row r="70" spans="1:6" ht="30" x14ac:dyDescent="0.25">
      <c r="A70" s="5">
        <f t="shared" si="1"/>
        <v>69</v>
      </c>
      <c r="B70" s="28" t="s">
        <v>188</v>
      </c>
      <c r="C70" s="28" t="s">
        <v>189</v>
      </c>
      <c r="D70" s="28">
        <v>2009</v>
      </c>
      <c r="E70" s="29" t="s">
        <v>372</v>
      </c>
      <c r="F70" s="29" t="s">
        <v>372</v>
      </c>
    </row>
    <row r="71" spans="1:6" ht="30" x14ac:dyDescent="0.25">
      <c r="A71" s="5">
        <f t="shared" si="1"/>
        <v>70</v>
      </c>
      <c r="B71" s="28" t="s">
        <v>190</v>
      </c>
      <c r="C71" s="28" t="s">
        <v>191</v>
      </c>
      <c r="D71" s="28">
        <v>2009</v>
      </c>
      <c r="E71" s="29" t="s">
        <v>372</v>
      </c>
      <c r="F71" s="29" t="s">
        <v>372</v>
      </c>
    </row>
    <row r="72" spans="1:6" ht="30" x14ac:dyDescent="0.25">
      <c r="A72" s="5">
        <f t="shared" si="1"/>
        <v>71</v>
      </c>
      <c r="B72" s="28" t="s">
        <v>81</v>
      </c>
      <c r="C72" s="28" t="s">
        <v>82</v>
      </c>
      <c r="D72" s="28">
        <v>2009</v>
      </c>
      <c r="E72" s="29" t="s">
        <v>372</v>
      </c>
      <c r="F72" s="29" t="s">
        <v>372</v>
      </c>
    </row>
    <row r="73" spans="1:6" ht="15" x14ac:dyDescent="0.25">
      <c r="A73" s="5">
        <f t="shared" si="1"/>
        <v>72</v>
      </c>
      <c r="B73" s="28" t="s">
        <v>192</v>
      </c>
      <c r="C73" s="28" t="s">
        <v>193</v>
      </c>
      <c r="D73" s="28">
        <v>2009</v>
      </c>
      <c r="E73" s="29" t="s">
        <v>372</v>
      </c>
      <c r="F73" s="29" t="s">
        <v>372</v>
      </c>
    </row>
    <row r="74" spans="1:6" ht="30" x14ac:dyDescent="0.25">
      <c r="A74" s="5">
        <f t="shared" si="1"/>
        <v>73</v>
      </c>
      <c r="B74" s="28" t="s">
        <v>194</v>
      </c>
      <c r="C74" s="28" t="s">
        <v>195</v>
      </c>
      <c r="D74" s="28">
        <v>2009</v>
      </c>
      <c r="E74" s="29" t="s">
        <v>372</v>
      </c>
      <c r="F74" s="29" t="s">
        <v>372</v>
      </c>
    </row>
    <row r="75" spans="1:6" ht="15" x14ac:dyDescent="0.25">
      <c r="A75" s="5">
        <f t="shared" si="1"/>
        <v>74</v>
      </c>
      <c r="B75" s="28" t="s">
        <v>196</v>
      </c>
      <c r="C75" s="28" t="s">
        <v>197</v>
      </c>
      <c r="D75" s="28">
        <v>2009</v>
      </c>
      <c r="E75" s="29" t="s">
        <v>372</v>
      </c>
      <c r="F75" s="29" t="s">
        <v>372</v>
      </c>
    </row>
    <row r="76" spans="1:6" ht="30" x14ac:dyDescent="0.25">
      <c r="A76" s="5">
        <f t="shared" si="1"/>
        <v>75</v>
      </c>
      <c r="B76" s="28" t="s">
        <v>83</v>
      </c>
      <c r="C76" s="28" t="s">
        <v>84</v>
      </c>
      <c r="D76" s="28">
        <v>2009</v>
      </c>
      <c r="E76" s="30" t="s">
        <v>13</v>
      </c>
      <c r="F76" s="30" t="s">
        <v>13</v>
      </c>
    </row>
    <row r="77" spans="1:6" ht="30" x14ac:dyDescent="0.25">
      <c r="A77" s="5">
        <f t="shared" si="1"/>
        <v>76</v>
      </c>
      <c r="B77" s="28" t="s">
        <v>198</v>
      </c>
      <c r="C77" s="28" t="s">
        <v>199</v>
      </c>
      <c r="D77" s="28">
        <v>2009</v>
      </c>
      <c r="E77" s="30" t="s">
        <v>13</v>
      </c>
      <c r="F77" s="30" t="s">
        <v>13</v>
      </c>
    </row>
    <row r="78" spans="1:6" ht="45" x14ac:dyDescent="0.25">
      <c r="A78" s="5">
        <f t="shared" si="1"/>
        <v>77</v>
      </c>
      <c r="B78" s="28" t="s">
        <v>200</v>
      </c>
      <c r="C78" s="28" t="s">
        <v>201</v>
      </c>
      <c r="D78" s="28">
        <v>2009</v>
      </c>
      <c r="E78" s="29" t="s">
        <v>372</v>
      </c>
      <c r="F78" s="29" t="s">
        <v>372</v>
      </c>
    </row>
    <row r="79" spans="1:6" ht="30" x14ac:dyDescent="0.25">
      <c r="A79" s="5">
        <f t="shared" si="1"/>
        <v>78</v>
      </c>
      <c r="B79" s="28" t="s">
        <v>85</v>
      </c>
      <c r="C79" s="28" t="s">
        <v>86</v>
      </c>
      <c r="D79" s="28">
        <v>2008</v>
      </c>
      <c r="E79" s="29" t="s">
        <v>372</v>
      </c>
      <c r="F79" s="29" t="s">
        <v>372</v>
      </c>
    </row>
    <row r="80" spans="1:6" ht="30" x14ac:dyDescent="0.25">
      <c r="A80" s="5">
        <f t="shared" si="1"/>
        <v>79</v>
      </c>
      <c r="B80" s="28" t="s">
        <v>87</v>
      </c>
      <c r="C80" s="28" t="s">
        <v>88</v>
      </c>
      <c r="D80" s="28">
        <v>2008</v>
      </c>
      <c r="E80" s="29" t="s">
        <v>372</v>
      </c>
      <c r="F80" s="29" t="s">
        <v>372</v>
      </c>
    </row>
    <row r="81" spans="1:6" ht="30" x14ac:dyDescent="0.25">
      <c r="A81" s="5">
        <f t="shared" si="1"/>
        <v>80</v>
      </c>
      <c r="B81" s="28" t="s">
        <v>89</v>
      </c>
      <c r="C81" s="28" t="s">
        <v>90</v>
      </c>
      <c r="D81" s="28">
        <v>2008</v>
      </c>
      <c r="E81" s="29" t="s">
        <v>372</v>
      </c>
      <c r="F81" s="29" t="s">
        <v>372</v>
      </c>
    </row>
    <row r="82" spans="1:6" ht="45" x14ac:dyDescent="0.25">
      <c r="A82" s="5">
        <f t="shared" si="1"/>
        <v>81</v>
      </c>
      <c r="B82" s="28" t="s">
        <v>91</v>
      </c>
      <c r="C82" s="28" t="s">
        <v>92</v>
      </c>
      <c r="D82" s="28">
        <v>2008</v>
      </c>
      <c r="E82" s="29" t="s">
        <v>372</v>
      </c>
      <c r="F82" s="29" t="s">
        <v>372</v>
      </c>
    </row>
    <row r="83" spans="1:6" ht="30" x14ac:dyDescent="0.25">
      <c r="A83" s="5">
        <f t="shared" si="1"/>
        <v>82</v>
      </c>
      <c r="B83" s="28" t="s">
        <v>202</v>
      </c>
      <c r="C83" s="28" t="s">
        <v>203</v>
      </c>
      <c r="D83" s="28">
        <v>2008</v>
      </c>
      <c r="E83" s="29" t="s">
        <v>372</v>
      </c>
      <c r="F83" s="29" t="s">
        <v>372</v>
      </c>
    </row>
    <row r="84" spans="1:6" ht="45" x14ac:dyDescent="0.25">
      <c r="A84" s="5">
        <f t="shared" si="1"/>
        <v>83</v>
      </c>
      <c r="B84" s="28" t="s">
        <v>93</v>
      </c>
      <c r="C84" s="28" t="s">
        <v>94</v>
      </c>
      <c r="D84" s="28">
        <v>2007</v>
      </c>
      <c r="E84" s="31" t="s">
        <v>6</v>
      </c>
      <c r="F84" s="29" t="s">
        <v>372</v>
      </c>
    </row>
    <row r="85" spans="1:6" ht="45" x14ac:dyDescent="0.25">
      <c r="A85" s="5">
        <f t="shared" si="1"/>
        <v>84</v>
      </c>
      <c r="B85" s="28" t="s">
        <v>204</v>
      </c>
      <c r="C85" s="28" t="s">
        <v>205</v>
      </c>
      <c r="D85" s="28">
        <v>2007</v>
      </c>
      <c r="E85" s="29" t="s">
        <v>372</v>
      </c>
      <c r="F85" s="29" t="s">
        <v>372</v>
      </c>
    </row>
    <row r="86" spans="1:6" ht="30" x14ac:dyDescent="0.25">
      <c r="A86" s="5">
        <f t="shared" si="1"/>
        <v>85</v>
      </c>
      <c r="B86" s="28" t="s">
        <v>206</v>
      </c>
      <c r="C86" s="28" t="s">
        <v>207</v>
      </c>
      <c r="D86" s="28">
        <v>2007</v>
      </c>
      <c r="E86" s="29" t="s">
        <v>372</v>
      </c>
      <c r="F86" s="29" t="s">
        <v>372</v>
      </c>
    </row>
    <row r="87" spans="1:6" ht="45" x14ac:dyDescent="0.25">
      <c r="A87" s="5">
        <f t="shared" si="1"/>
        <v>86</v>
      </c>
      <c r="B87" s="28" t="s">
        <v>95</v>
      </c>
      <c r="C87" s="28" t="s">
        <v>96</v>
      </c>
      <c r="D87" s="28">
        <v>2007</v>
      </c>
      <c r="E87" s="30" t="s">
        <v>13</v>
      </c>
      <c r="F87" s="30" t="s">
        <v>13</v>
      </c>
    </row>
    <row r="88" spans="1:6" ht="30" x14ac:dyDescent="0.25">
      <c r="A88" s="5">
        <f t="shared" si="1"/>
        <v>87</v>
      </c>
      <c r="B88" s="28" t="s">
        <v>208</v>
      </c>
      <c r="C88" s="28" t="s">
        <v>209</v>
      </c>
      <c r="D88" s="28">
        <v>2006</v>
      </c>
      <c r="E88" s="29" t="s">
        <v>372</v>
      </c>
      <c r="F88" s="29" t="s">
        <v>372</v>
      </c>
    </row>
    <row r="89" spans="1:6" ht="30" x14ac:dyDescent="0.25">
      <c r="A89" s="5">
        <f t="shared" si="1"/>
        <v>88</v>
      </c>
      <c r="B89" s="28" t="s">
        <v>210</v>
      </c>
      <c r="C89" s="28" t="s">
        <v>211</v>
      </c>
      <c r="D89" s="28">
        <v>2006</v>
      </c>
      <c r="E89" s="29" t="s">
        <v>372</v>
      </c>
      <c r="F89" s="29" t="s">
        <v>372</v>
      </c>
    </row>
    <row r="90" spans="1:6" ht="30" x14ac:dyDescent="0.25">
      <c r="A90" s="5">
        <f t="shared" si="1"/>
        <v>89</v>
      </c>
      <c r="B90" s="28" t="s">
        <v>212</v>
      </c>
      <c r="C90" s="28" t="s">
        <v>213</v>
      </c>
      <c r="D90" s="28">
        <v>2006</v>
      </c>
      <c r="E90" s="29" t="s">
        <v>372</v>
      </c>
      <c r="F90" s="29" t="s">
        <v>372</v>
      </c>
    </row>
    <row r="91" spans="1:6" ht="30" x14ac:dyDescent="0.25">
      <c r="A91" s="5">
        <f t="shared" si="1"/>
        <v>90</v>
      </c>
      <c r="B91" s="28" t="s">
        <v>214</v>
      </c>
      <c r="C91" s="28" t="s">
        <v>215</v>
      </c>
      <c r="D91" s="28">
        <v>2005</v>
      </c>
      <c r="E91" s="29" t="s">
        <v>372</v>
      </c>
      <c r="F91" s="29" t="s">
        <v>372</v>
      </c>
    </row>
    <row r="92" spans="1:6" ht="45" x14ac:dyDescent="0.25">
      <c r="A92" s="5">
        <f t="shared" si="1"/>
        <v>91</v>
      </c>
      <c r="B92" s="28" t="s">
        <v>216</v>
      </c>
      <c r="C92" s="28" t="s">
        <v>217</v>
      </c>
      <c r="D92" s="28">
        <v>2005</v>
      </c>
      <c r="E92" s="29" t="s">
        <v>372</v>
      </c>
      <c r="F92" s="29" t="s">
        <v>372</v>
      </c>
    </row>
    <row r="93" spans="1:6" ht="30" x14ac:dyDescent="0.25">
      <c r="A93" s="5">
        <f t="shared" si="1"/>
        <v>92</v>
      </c>
      <c r="B93" s="28" t="s">
        <v>218</v>
      </c>
      <c r="C93" s="28" t="s">
        <v>219</v>
      </c>
      <c r="D93" s="28">
        <v>2004</v>
      </c>
      <c r="E93" s="30" t="s">
        <v>13</v>
      </c>
      <c r="F93" s="30" t="s">
        <v>13</v>
      </c>
    </row>
    <row r="94" spans="1:6" ht="30" x14ac:dyDescent="0.25">
      <c r="A94" s="5">
        <f t="shared" si="1"/>
        <v>93</v>
      </c>
      <c r="B94" s="28" t="s">
        <v>220</v>
      </c>
      <c r="C94" s="28" t="s">
        <v>221</v>
      </c>
      <c r="D94" s="28">
        <v>2004</v>
      </c>
      <c r="E94" s="30" t="s">
        <v>13</v>
      </c>
      <c r="F94" s="30" t="s">
        <v>13</v>
      </c>
    </row>
    <row r="95" spans="1:6" ht="30" x14ac:dyDescent="0.25">
      <c r="A95" s="5">
        <f t="shared" si="1"/>
        <v>94</v>
      </c>
      <c r="B95" s="28" t="s">
        <v>222</v>
      </c>
      <c r="C95" s="28" t="s">
        <v>223</v>
      </c>
      <c r="D95" s="28">
        <v>2004</v>
      </c>
      <c r="E95" s="29" t="s">
        <v>372</v>
      </c>
      <c r="F95" s="29" t="s">
        <v>372</v>
      </c>
    </row>
    <row r="96" spans="1:6" ht="30" x14ac:dyDescent="0.25">
      <c r="A96" s="5">
        <f t="shared" si="1"/>
        <v>95</v>
      </c>
      <c r="B96" s="28" t="s">
        <v>224</v>
      </c>
      <c r="C96" s="28" t="s">
        <v>225</v>
      </c>
      <c r="D96" s="28">
        <v>2004</v>
      </c>
      <c r="E96" s="29" t="s">
        <v>372</v>
      </c>
      <c r="F96" s="29" t="s">
        <v>372</v>
      </c>
    </row>
    <row r="97" spans="1:6" ht="45" x14ac:dyDescent="0.25">
      <c r="A97" s="5">
        <f t="shared" si="1"/>
        <v>96</v>
      </c>
      <c r="B97" s="28" t="s">
        <v>226</v>
      </c>
      <c r="C97" s="28" t="s">
        <v>227</v>
      </c>
      <c r="D97" s="28">
        <v>2003</v>
      </c>
      <c r="E97" s="29" t="s">
        <v>372</v>
      </c>
      <c r="F97" s="29" t="s">
        <v>372</v>
      </c>
    </row>
    <row r="98" spans="1:6" ht="30" x14ac:dyDescent="0.25">
      <c r="A98" s="5">
        <f t="shared" si="1"/>
        <v>97</v>
      </c>
      <c r="B98" s="28" t="s">
        <v>228</v>
      </c>
      <c r="C98" s="28" t="s">
        <v>229</v>
      </c>
      <c r="D98" s="28">
        <v>2003</v>
      </c>
      <c r="E98" s="29" t="s">
        <v>372</v>
      </c>
      <c r="F98" s="29" t="s">
        <v>372</v>
      </c>
    </row>
    <row r="99" spans="1:6" ht="45" x14ac:dyDescent="0.25">
      <c r="A99" s="5">
        <f t="shared" si="1"/>
        <v>98</v>
      </c>
      <c r="B99" s="28" t="s">
        <v>230</v>
      </c>
      <c r="C99" s="28" t="s">
        <v>231</v>
      </c>
      <c r="D99" s="28">
        <v>2003</v>
      </c>
      <c r="E99" s="29" t="s">
        <v>372</v>
      </c>
      <c r="F99" s="29" t="s">
        <v>372</v>
      </c>
    </row>
    <row r="100" spans="1:6" ht="15" x14ac:dyDescent="0.25">
      <c r="A100" s="5">
        <f t="shared" si="1"/>
        <v>99</v>
      </c>
      <c r="B100" s="28" t="s">
        <v>232</v>
      </c>
      <c r="C100" s="28"/>
      <c r="D100" s="28">
        <v>2003</v>
      </c>
      <c r="E100" s="29" t="s">
        <v>372</v>
      </c>
      <c r="F100" s="29" t="s">
        <v>372</v>
      </c>
    </row>
    <row r="101" spans="1:6" ht="45" x14ac:dyDescent="0.25">
      <c r="A101" s="5">
        <f t="shared" si="1"/>
        <v>100</v>
      </c>
      <c r="B101" s="28" t="s">
        <v>233</v>
      </c>
      <c r="C101" s="28" t="s">
        <v>234</v>
      </c>
      <c r="D101" s="28">
        <v>2002</v>
      </c>
      <c r="E101" s="29" t="s">
        <v>372</v>
      </c>
      <c r="F101" s="29" t="s">
        <v>372</v>
      </c>
    </row>
    <row r="102" spans="1:6" ht="15" x14ac:dyDescent="0.25">
      <c r="A102" s="5">
        <f t="shared" si="1"/>
        <v>101</v>
      </c>
      <c r="B102" s="28" t="s">
        <v>235</v>
      </c>
      <c r="C102" s="28" t="s">
        <v>236</v>
      </c>
      <c r="D102" s="28">
        <v>2001</v>
      </c>
      <c r="E102" s="29" t="s">
        <v>372</v>
      </c>
      <c r="F102" s="29" t="s">
        <v>372</v>
      </c>
    </row>
    <row r="103" spans="1:6" ht="30" x14ac:dyDescent="0.25">
      <c r="A103" s="5">
        <f t="shared" si="1"/>
        <v>102</v>
      </c>
      <c r="B103" s="28" t="s">
        <v>237</v>
      </c>
      <c r="C103" s="28" t="s">
        <v>238</v>
      </c>
      <c r="D103" s="28">
        <v>2001</v>
      </c>
      <c r="E103" s="29" t="s">
        <v>372</v>
      </c>
      <c r="F103" s="29" t="s">
        <v>372</v>
      </c>
    </row>
    <row r="104" spans="1:6" ht="30" x14ac:dyDescent="0.25">
      <c r="A104" s="5">
        <f t="shared" si="1"/>
        <v>103</v>
      </c>
      <c r="B104" s="28" t="s">
        <v>239</v>
      </c>
      <c r="C104" s="28" t="s">
        <v>240</v>
      </c>
      <c r="D104" s="28">
        <v>2001</v>
      </c>
      <c r="E104" s="29" t="s">
        <v>372</v>
      </c>
      <c r="F104" s="29" t="s">
        <v>372</v>
      </c>
    </row>
    <row r="105" spans="1:6" ht="45" x14ac:dyDescent="0.25">
      <c r="A105" s="5">
        <f t="shared" si="1"/>
        <v>104</v>
      </c>
      <c r="B105" s="28" t="s">
        <v>241</v>
      </c>
      <c r="C105" s="28" t="s">
        <v>242</v>
      </c>
      <c r="D105" s="28">
        <v>2001</v>
      </c>
      <c r="E105" s="30" t="s">
        <v>13</v>
      </c>
      <c r="F105" s="30" t="s">
        <v>13</v>
      </c>
    </row>
    <row r="106" spans="1:6" ht="30" x14ac:dyDescent="0.25">
      <c r="A106" s="5">
        <f t="shared" si="1"/>
        <v>105</v>
      </c>
      <c r="B106" s="28" t="s">
        <v>243</v>
      </c>
      <c r="C106" s="28" t="s">
        <v>244</v>
      </c>
      <c r="D106" s="28">
        <v>1994</v>
      </c>
      <c r="E106" s="29" t="s">
        <v>372</v>
      </c>
      <c r="F106" s="29" t="s">
        <v>372</v>
      </c>
    </row>
    <row r="107" spans="1:6" ht="30" x14ac:dyDescent="0.25">
      <c r="A107" s="5">
        <f t="shared" si="1"/>
        <v>106</v>
      </c>
      <c r="B107" s="28" t="s">
        <v>245</v>
      </c>
      <c r="C107" s="28" t="s">
        <v>246</v>
      </c>
      <c r="D107" s="28">
        <v>1993</v>
      </c>
      <c r="E107" s="29" t="s">
        <v>372</v>
      </c>
      <c r="F107" s="29" t="s">
        <v>372</v>
      </c>
    </row>
    <row r="108" spans="1:6" ht="30" x14ac:dyDescent="0.25">
      <c r="A108" s="5">
        <f t="shared" si="1"/>
        <v>107</v>
      </c>
      <c r="B108" s="28" t="s">
        <v>247</v>
      </c>
      <c r="C108" s="28" t="s">
        <v>248</v>
      </c>
      <c r="D108" s="28">
        <v>1990</v>
      </c>
      <c r="E108" s="29" t="s">
        <v>372</v>
      </c>
      <c r="F108" s="29" t="s">
        <v>372</v>
      </c>
    </row>
    <row r="109" spans="1:6" ht="30" x14ac:dyDescent="0.25">
      <c r="A109" s="5">
        <f t="shared" si="1"/>
        <v>108</v>
      </c>
      <c r="B109" s="28" t="s">
        <v>249</v>
      </c>
      <c r="C109" s="28" t="s">
        <v>250</v>
      </c>
      <c r="D109" s="28">
        <v>1989</v>
      </c>
      <c r="E109" s="29" t="s">
        <v>372</v>
      </c>
      <c r="F109" s="29" t="s">
        <v>372</v>
      </c>
    </row>
    <row r="110" spans="1:6" ht="60" x14ac:dyDescent="0.25">
      <c r="A110" s="5">
        <f t="shared" si="1"/>
        <v>109</v>
      </c>
      <c r="B110" s="28" t="s">
        <v>251</v>
      </c>
      <c r="C110" s="28" t="s">
        <v>252</v>
      </c>
      <c r="D110" s="28">
        <v>1989</v>
      </c>
      <c r="E110" s="29" t="s">
        <v>372</v>
      </c>
      <c r="F110" s="29" t="s">
        <v>372</v>
      </c>
    </row>
    <row r="111" spans="1:6" ht="30" x14ac:dyDescent="0.25">
      <c r="A111" s="5">
        <f t="shared" si="1"/>
        <v>110</v>
      </c>
      <c r="B111" s="28" t="s">
        <v>253</v>
      </c>
      <c r="C111" s="28" t="s">
        <v>254</v>
      </c>
      <c r="D111" s="28">
        <v>1985</v>
      </c>
      <c r="E111" s="30" t="s">
        <v>13</v>
      </c>
      <c r="F111" s="30" t="s">
        <v>13</v>
      </c>
    </row>
    <row r="112" spans="1:6" ht="30" x14ac:dyDescent="0.25">
      <c r="A112" s="5">
        <f t="shared" si="1"/>
        <v>111</v>
      </c>
      <c r="B112" s="28" t="s">
        <v>255</v>
      </c>
      <c r="C112" s="28"/>
      <c r="D112" s="28">
        <v>1983</v>
      </c>
      <c r="E112" s="29" t="s">
        <v>372</v>
      </c>
      <c r="F112" s="29" t="s">
        <v>372</v>
      </c>
    </row>
    <row r="113" spans="1:6" ht="45" x14ac:dyDescent="0.25">
      <c r="A113" s="5">
        <f t="shared" si="1"/>
        <v>112</v>
      </c>
      <c r="B113" s="28" t="s">
        <v>256</v>
      </c>
      <c r="C113" s="28" t="s">
        <v>257</v>
      </c>
      <c r="D113" s="28">
        <v>1981</v>
      </c>
      <c r="E113" s="29" t="s">
        <v>372</v>
      </c>
      <c r="F113" s="29" t="s">
        <v>372</v>
      </c>
    </row>
    <row r="114" spans="1:6" ht="45" x14ac:dyDescent="0.25">
      <c r="A114" s="5">
        <f t="shared" si="1"/>
        <v>113</v>
      </c>
      <c r="B114" s="28" t="s">
        <v>258</v>
      </c>
      <c r="C114" s="28" t="s">
        <v>259</v>
      </c>
      <c r="D114" s="28">
        <v>1980</v>
      </c>
      <c r="E114" s="29" t="s">
        <v>372</v>
      </c>
      <c r="F114" s="29" t="s">
        <v>372</v>
      </c>
    </row>
    <row r="115" spans="1:6" ht="30" x14ac:dyDescent="0.25">
      <c r="A115" s="5">
        <f t="shared" si="1"/>
        <v>114</v>
      </c>
      <c r="B115" s="28" t="s">
        <v>113</v>
      </c>
      <c r="C115" s="28" t="s">
        <v>259</v>
      </c>
      <c r="D115" s="28">
        <v>1980</v>
      </c>
      <c r="E115" s="29" t="s">
        <v>372</v>
      </c>
      <c r="F115" s="29" t="s">
        <v>372</v>
      </c>
    </row>
    <row r="116" spans="1:6" ht="15" x14ac:dyDescent="0.25">
      <c r="A116" s="5">
        <f t="shared" si="1"/>
        <v>115</v>
      </c>
      <c r="B116" s="28" t="s">
        <v>260</v>
      </c>
      <c r="C116" s="28" t="s">
        <v>261</v>
      </c>
      <c r="D116" s="28">
        <v>1979</v>
      </c>
      <c r="E116" s="29" t="s">
        <v>372</v>
      </c>
      <c r="F116" s="29" t="s">
        <v>372</v>
      </c>
    </row>
    <row r="117" spans="1:6" ht="30" x14ac:dyDescent="0.25">
      <c r="A117" s="5">
        <f t="shared" si="1"/>
        <v>116</v>
      </c>
      <c r="B117" s="28" t="s">
        <v>262</v>
      </c>
      <c r="C117" s="28" t="s">
        <v>263</v>
      </c>
      <c r="D117" s="28">
        <v>1975</v>
      </c>
      <c r="E117" s="29" t="s">
        <v>372</v>
      </c>
      <c r="F117" s="29" t="s">
        <v>372</v>
      </c>
    </row>
    <row r="118" spans="1:6" ht="30" x14ac:dyDescent="0.25">
      <c r="A118" s="5">
        <f t="shared" si="1"/>
        <v>117</v>
      </c>
      <c r="B118" s="28" t="s">
        <v>264</v>
      </c>
      <c r="C118" s="28" t="s">
        <v>265</v>
      </c>
      <c r="D118" s="28">
        <v>1975</v>
      </c>
      <c r="E118" s="29" t="s">
        <v>372</v>
      </c>
      <c r="F118" s="29" t="s">
        <v>372</v>
      </c>
    </row>
    <row r="119" spans="1:6" ht="30" x14ac:dyDescent="0.25">
      <c r="A119" s="5">
        <f t="shared" si="1"/>
        <v>118</v>
      </c>
      <c r="B119" s="28" t="s">
        <v>266</v>
      </c>
      <c r="C119" s="28" t="s">
        <v>267</v>
      </c>
      <c r="D119" s="28">
        <v>1974</v>
      </c>
      <c r="E119" s="29" t="s">
        <v>372</v>
      </c>
      <c r="F119" s="29" t="s">
        <v>372</v>
      </c>
    </row>
    <row r="120" spans="1:6" ht="60" x14ac:dyDescent="0.25">
      <c r="A120" s="5">
        <f t="shared" si="1"/>
        <v>119</v>
      </c>
      <c r="B120" s="28" t="s">
        <v>268</v>
      </c>
      <c r="C120" s="28" t="s">
        <v>269</v>
      </c>
      <c r="D120" s="28">
        <v>1973</v>
      </c>
      <c r="E120" s="29" t="s">
        <v>372</v>
      </c>
      <c r="F120" s="29" t="s">
        <v>372</v>
      </c>
    </row>
    <row r="121" spans="1:6" ht="30" x14ac:dyDescent="0.25">
      <c r="A121" s="5">
        <f t="shared" si="1"/>
        <v>120</v>
      </c>
      <c r="B121" s="28" t="s">
        <v>166</v>
      </c>
      <c r="C121" s="28" t="s">
        <v>167</v>
      </c>
      <c r="D121" s="28">
        <v>2011</v>
      </c>
      <c r="E121" s="30" t="s">
        <v>13</v>
      </c>
      <c r="F121" s="30" t="s">
        <v>13</v>
      </c>
    </row>
    <row r="122" spans="1:6" ht="45" x14ac:dyDescent="0.25">
      <c r="A122" s="5">
        <f t="shared" si="1"/>
        <v>121</v>
      </c>
      <c r="B122" s="28" t="s">
        <v>270</v>
      </c>
      <c r="C122" s="28" t="s">
        <v>271</v>
      </c>
      <c r="D122" s="28">
        <v>2018</v>
      </c>
      <c r="E122" s="31" t="s">
        <v>6</v>
      </c>
      <c r="F122" s="31" t="s">
        <v>6</v>
      </c>
    </row>
    <row r="123" spans="1:6" ht="30" x14ac:dyDescent="0.25">
      <c r="A123" s="5">
        <f t="shared" si="1"/>
        <v>122</v>
      </c>
      <c r="B123" s="28" t="s">
        <v>272</v>
      </c>
      <c r="C123" s="28" t="s">
        <v>273</v>
      </c>
      <c r="D123" s="28">
        <v>2018</v>
      </c>
      <c r="E123" s="31" t="s">
        <v>6</v>
      </c>
      <c r="F123" s="29" t="s">
        <v>372</v>
      </c>
    </row>
    <row r="124" spans="1:6" ht="45" x14ac:dyDescent="0.25">
      <c r="A124" s="5">
        <f t="shared" si="1"/>
        <v>123</v>
      </c>
      <c r="B124" s="28" t="s">
        <v>28</v>
      </c>
      <c r="C124" s="28" t="s">
        <v>29</v>
      </c>
      <c r="D124" s="28">
        <v>2017</v>
      </c>
      <c r="E124" s="31" t="s">
        <v>6</v>
      </c>
      <c r="F124" s="29" t="s">
        <v>372</v>
      </c>
    </row>
    <row r="125" spans="1:6" ht="30" x14ac:dyDescent="0.25">
      <c r="A125" s="5">
        <f t="shared" si="1"/>
        <v>124</v>
      </c>
      <c r="B125" s="28" t="s">
        <v>34</v>
      </c>
      <c r="C125" s="28" t="s">
        <v>35</v>
      </c>
      <c r="D125" s="28">
        <v>2016</v>
      </c>
      <c r="E125" s="31" t="s">
        <v>6</v>
      </c>
      <c r="F125" s="31" t="s">
        <v>6</v>
      </c>
    </row>
    <row r="126" spans="1:6" ht="30" x14ac:dyDescent="0.25">
      <c r="A126" s="5">
        <f t="shared" si="1"/>
        <v>125</v>
      </c>
      <c r="B126" s="28" t="s">
        <v>50</v>
      </c>
      <c r="C126" s="28" t="s">
        <v>51</v>
      </c>
      <c r="D126" s="28">
        <v>2013</v>
      </c>
      <c r="E126" s="31" t="s">
        <v>6</v>
      </c>
      <c r="F126" s="31" t="s">
        <v>6</v>
      </c>
    </row>
    <row r="127" spans="1:6" ht="45" x14ac:dyDescent="0.25">
      <c r="A127" s="5">
        <f t="shared" si="1"/>
        <v>126</v>
      </c>
      <c r="B127" s="28" t="s">
        <v>52</v>
      </c>
      <c r="C127" s="28" t="s">
        <v>53</v>
      </c>
      <c r="D127" s="28">
        <v>2013</v>
      </c>
      <c r="E127" s="31" t="s">
        <v>6</v>
      </c>
      <c r="F127" s="31" t="s">
        <v>6</v>
      </c>
    </row>
    <row r="128" spans="1:6" ht="30" x14ac:dyDescent="0.25">
      <c r="A128" s="5">
        <f t="shared" si="1"/>
        <v>127</v>
      </c>
      <c r="B128" s="28" t="s">
        <v>74</v>
      </c>
      <c r="C128" s="28" t="s">
        <v>75</v>
      </c>
      <c r="D128" s="28">
        <v>2010</v>
      </c>
      <c r="E128" s="31" t="s">
        <v>6</v>
      </c>
      <c r="F128" s="31" t="s">
        <v>6</v>
      </c>
    </row>
    <row r="129" spans="1:6" ht="30" x14ac:dyDescent="0.25">
      <c r="A129" s="5">
        <f t="shared" si="1"/>
        <v>128</v>
      </c>
      <c r="B129" s="28" t="s">
        <v>78</v>
      </c>
      <c r="C129" s="28" t="s">
        <v>79</v>
      </c>
      <c r="D129" s="28">
        <v>2010</v>
      </c>
      <c r="E129" s="31" t="s">
        <v>6</v>
      </c>
      <c r="F129" s="31" t="s">
        <v>6</v>
      </c>
    </row>
    <row r="130" spans="1:6" ht="45" x14ac:dyDescent="0.25">
      <c r="A130" s="5">
        <f t="shared" si="1"/>
        <v>129</v>
      </c>
      <c r="B130" s="28" t="s">
        <v>274</v>
      </c>
      <c r="C130" s="28" t="s">
        <v>275</v>
      </c>
      <c r="D130" s="28">
        <v>2017</v>
      </c>
      <c r="E130" s="29" t="s">
        <v>372</v>
      </c>
      <c r="F130" s="29" t="s">
        <v>372</v>
      </c>
    </row>
    <row r="131" spans="1:6" ht="45" x14ac:dyDescent="0.25">
      <c r="A131" s="5">
        <f t="shared" si="1"/>
        <v>130</v>
      </c>
      <c r="B131" s="28" t="s">
        <v>276</v>
      </c>
      <c r="C131" s="28" t="s">
        <v>277</v>
      </c>
      <c r="D131" s="28">
        <v>2016</v>
      </c>
      <c r="E131" s="30" t="s">
        <v>13</v>
      </c>
      <c r="F131" s="30" t="s">
        <v>13</v>
      </c>
    </row>
    <row r="132" spans="1:6" ht="30" x14ac:dyDescent="0.25">
      <c r="A132" s="5">
        <f t="shared" ref="A132:A173" si="2">A131+1</f>
        <v>131</v>
      </c>
      <c r="B132" s="28" t="s">
        <v>7</v>
      </c>
      <c r="C132" s="28" t="s">
        <v>8</v>
      </c>
      <c r="D132" s="28">
        <v>2016</v>
      </c>
      <c r="E132" s="30" t="s">
        <v>13</v>
      </c>
      <c r="F132" s="30" t="s">
        <v>13</v>
      </c>
    </row>
    <row r="133" spans="1:6" ht="30" x14ac:dyDescent="0.25">
      <c r="A133" s="5">
        <f t="shared" si="2"/>
        <v>132</v>
      </c>
      <c r="B133" s="28" t="s">
        <v>278</v>
      </c>
      <c r="C133" s="28" t="s">
        <v>279</v>
      </c>
      <c r="D133" s="28">
        <v>2016</v>
      </c>
      <c r="E133" s="29" t="s">
        <v>372</v>
      </c>
      <c r="F133" s="29" t="s">
        <v>372</v>
      </c>
    </row>
    <row r="134" spans="1:6" ht="45" x14ac:dyDescent="0.25">
      <c r="A134" s="5">
        <f t="shared" si="2"/>
        <v>133</v>
      </c>
      <c r="B134" s="28" t="s">
        <v>9</v>
      </c>
      <c r="C134" s="28" t="s">
        <v>10</v>
      </c>
      <c r="D134" s="28">
        <v>2016</v>
      </c>
      <c r="E134" s="30" t="s">
        <v>13</v>
      </c>
      <c r="F134" s="30" t="s">
        <v>13</v>
      </c>
    </row>
    <row r="135" spans="1:6" ht="30" x14ac:dyDescent="0.25">
      <c r="A135" s="5">
        <f t="shared" si="2"/>
        <v>134</v>
      </c>
      <c r="B135" s="28" t="s">
        <v>11</v>
      </c>
      <c r="C135" s="28" t="s">
        <v>12</v>
      </c>
      <c r="D135" s="28">
        <v>2013</v>
      </c>
      <c r="E135" s="29" t="s">
        <v>372</v>
      </c>
      <c r="F135" s="29" t="s">
        <v>372</v>
      </c>
    </row>
    <row r="136" spans="1:6" ht="45" x14ac:dyDescent="0.25">
      <c r="A136" s="5">
        <f t="shared" si="2"/>
        <v>135</v>
      </c>
      <c r="B136" s="28" t="s">
        <v>280</v>
      </c>
      <c r="C136" s="28" t="s">
        <v>281</v>
      </c>
      <c r="D136" s="28">
        <v>2013</v>
      </c>
      <c r="E136" s="29" t="s">
        <v>372</v>
      </c>
      <c r="F136" s="29" t="s">
        <v>372</v>
      </c>
    </row>
    <row r="137" spans="1:6" ht="30" x14ac:dyDescent="0.25">
      <c r="A137" s="5">
        <f t="shared" si="2"/>
        <v>136</v>
      </c>
      <c r="B137" s="28" t="s">
        <v>282</v>
      </c>
      <c r="C137" s="28" t="s">
        <v>283</v>
      </c>
      <c r="D137" s="28">
        <v>2013</v>
      </c>
      <c r="E137" s="30" t="s">
        <v>13</v>
      </c>
      <c r="F137" s="30" t="s">
        <v>13</v>
      </c>
    </row>
    <row r="138" spans="1:6" ht="45" x14ac:dyDescent="0.25">
      <c r="A138" s="5">
        <f t="shared" si="2"/>
        <v>137</v>
      </c>
      <c r="B138" s="28" t="s">
        <v>14</v>
      </c>
      <c r="C138" s="28" t="s">
        <v>15</v>
      </c>
      <c r="D138" s="28">
        <v>2013</v>
      </c>
      <c r="E138" s="30" t="s">
        <v>13</v>
      </c>
      <c r="F138" s="30" t="s">
        <v>13</v>
      </c>
    </row>
    <row r="139" spans="1:6" ht="45" x14ac:dyDescent="0.25">
      <c r="A139" s="5">
        <f t="shared" si="2"/>
        <v>138</v>
      </c>
      <c r="B139" s="28" t="s">
        <v>284</v>
      </c>
      <c r="C139" s="28" t="s">
        <v>285</v>
      </c>
      <c r="D139" s="28">
        <v>2013</v>
      </c>
      <c r="E139" s="30" t="s">
        <v>13</v>
      </c>
      <c r="F139" s="30" t="s">
        <v>13</v>
      </c>
    </row>
    <row r="140" spans="1:6" ht="30" x14ac:dyDescent="0.25">
      <c r="A140" s="5">
        <f t="shared" si="2"/>
        <v>139</v>
      </c>
      <c r="B140" s="28" t="s">
        <v>16</v>
      </c>
      <c r="C140" s="28" t="s">
        <v>17</v>
      </c>
      <c r="D140" s="28">
        <v>2013</v>
      </c>
      <c r="E140" s="29" t="s">
        <v>372</v>
      </c>
      <c r="F140" s="29" t="s">
        <v>372</v>
      </c>
    </row>
    <row r="141" spans="1:6" ht="45" x14ac:dyDescent="0.25">
      <c r="A141" s="5">
        <f t="shared" si="2"/>
        <v>140</v>
      </c>
      <c r="B141" s="28" t="s">
        <v>286</v>
      </c>
      <c r="C141" s="28" t="s">
        <v>287</v>
      </c>
      <c r="D141" s="28">
        <v>2011</v>
      </c>
      <c r="E141" s="30" t="s">
        <v>13</v>
      </c>
      <c r="F141" s="30" t="s">
        <v>13</v>
      </c>
    </row>
    <row r="142" spans="1:6" ht="45" x14ac:dyDescent="0.25">
      <c r="A142" s="5">
        <f t="shared" si="2"/>
        <v>141</v>
      </c>
      <c r="B142" s="28" t="s">
        <v>20</v>
      </c>
      <c r="C142" s="28" t="s">
        <v>21</v>
      </c>
      <c r="D142" s="28">
        <v>2013</v>
      </c>
      <c r="E142" s="30" t="s">
        <v>13</v>
      </c>
      <c r="F142" s="30" t="s">
        <v>13</v>
      </c>
    </row>
    <row r="143" spans="1:6" ht="30" x14ac:dyDescent="0.25">
      <c r="A143" s="5">
        <f t="shared" si="2"/>
        <v>142</v>
      </c>
      <c r="B143" s="28" t="s">
        <v>288</v>
      </c>
      <c r="C143" s="28" t="s">
        <v>289</v>
      </c>
      <c r="D143" s="28">
        <v>2011</v>
      </c>
      <c r="E143" s="30" t="s">
        <v>13</v>
      </c>
      <c r="F143" s="30" t="s">
        <v>13</v>
      </c>
    </row>
    <row r="144" spans="1:6" ht="30" x14ac:dyDescent="0.25">
      <c r="A144" s="5">
        <f t="shared" si="2"/>
        <v>143</v>
      </c>
      <c r="B144" s="28" t="s">
        <v>22</v>
      </c>
      <c r="C144" s="28" t="s">
        <v>23</v>
      </c>
      <c r="D144" s="28">
        <v>2011</v>
      </c>
      <c r="E144" s="30" t="s">
        <v>13</v>
      </c>
      <c r="F144" s="30" t="s">
        <v>13</v>
      </c>
    </row>
    <row r="145" spans="1:6" ht="45" x14ac:dyDescent="0.25">
      <c r="A145" s="5">
        <f t="shared" si="2"/>
        <v>144</v>
      </c>
      <c r="B145" s="28" t="s">
        <v>24</v>
      </c>
      <c r="C145" s="28" t="s">
        <v>25</v>
      </c>
      <c r="D145" s="28">
        <v>2010</v>
      </c>
      <c r="E145" s="30" t="s">
        <v>13</v>
      </c>
      <c r="F145" s="30" t="s">
        <v>13</v>
      </c>
    </row>
    <row r="146" spans="1:6" ht="60" x14ac:dyDescent="0.25">
      <c r="A146" s="5">
        <f t="shared" si="2"/>
        <v>145</v>
      </c>
      <c r="B146" s="28" t="s">
        <v>290</v>
      </c>
      <c r="C146" s="28" t="s">
        <v>291</v>
      </c>
      <c r="D146" s="28">
        <v>2010</v>
      </c>
      <c r="E146" s="30" t="s">
        <v>13</v>
      </c>
      <c r="F146" s="30" t="s">
        <v>13</v>
      </c>
    </row>
    <row r="147" spans="1:6" ht="30" x14ac:dyDescent="0.25">
      <c r="A147" s="5">
        <f t="shared" si="2"/>
        <v>146</v>
      </c>
      <c r="B147" s="28" t="s">
        <v>292</v>
      </c>
      <c r="C147" s="28" t="s">
        <v>293</v>
      </c>
      <c r="D147" s="28">
        <v>2010</v>
      </c>
      <c r="E147" s="29" t="s">
        <v>372</v>
      </c>
      <c r="F147" s="29" t="s">
        <v>372</v>
      </c>
    </row>
    <row r="148" spans="1:6" ht="30" x14ac:dyDescent="0.25">
      <c r="A148" s="5">
        <f t="shared" si="2"/>
        <v>147</v>
      </c>
      <c r="B148" s="28" t="s">
        <v>294</v>
      </c>
      <c r="C148" s="28" t="s">
        <v>295</v>
      </c>
      <c r="D148" s="28">
        <v>2009</v>
      </c>
      <c r="E148" s="30" t="s">
        <v>13</v>
      </c>
      <c r="F148" s="30" t="s">
        <v>13</v>
      </c>
    </row>
    <row r="149" spans="1:6" ht="30" x14ac:dyDescent="0.25">
      <c r="A149" s="5">
        <f t="shared" si="2"/>
        <v>148</v>
      </c>
      <c r="B149" s="28" t="s">
        <v>296</v>
      </c>
      <c r="C149" s="28" t="s">
        <v>297</v>
      </c>
      <c r="D149" s="28">
        <v>2009</v>
      </c>
      <c r="E149" s="30" t="s">
        <v>13</v>
      </c>
      <c r="F149" s="30" t="s">
        <v>13</v>
      </c>
    </row>
    <row r="150" spans="1:6" ht="15" x14ac:dyDescent="0.25">
      <c r="A150" s="5">
        <f t="shared" si="2"/>
        <v>149</v>
      </c>
      <c r="B150" s="28" t="s">
        <v>26</v>
      </c>
      <c r="C150" s="28" t="s">
        <v>27</v>
      </c>
      <c r="D150" s="28">
        <v>2009</v>
      </c>
      <c r="E150" s="30" t="s">
        <v>13</v>
      </c>
      <c r="F150" s="30" t="s">
        <v>13</v>
      </c>
    </row>
    <row r="151" spans="1:6" ht="30" x14ac:dyDescent="0.25">
      <c r="A151" s="5">
        <f t="shared" si="2"/>
        <v>150</v>
      </c>
      <c r="B151" s="28" t="s">
        <v>298</v>
      </c>
      <c r="C151" s="28" t="s">
        <v>299</v>
      </c>
      <c r="D151" s="28">
        <v>2009</v>
      </c>
      <c r="E151" s="29" t="s">
        <v>372</v>
      </c>
      <c r="F151" s="29" t="s">
        <v>372</v>
      </c>
    </row>
    <row r="152" spans="1:6" ht="45" x14ac:dyDescent="0.25">
      <c r="A152" s="5">
        <f t="shared" si="2"/>
        <v>151</v>
      </c>
      <c r="B152" s="28" t="s">
        <v>300</v>
      </c>
      <c r="C152" s="28" t="s">
        <v>301</v>
      </c>
      <c r="D152" s="28">
        <v>2007</v>
      </c>
      <c r="E152" s="31" t="s">
        <v>6</v>
      </c>
      <c r="F152" s="29" t="s">
        <v>372</v>
      </c>
    </row>
    <row r="153" spans="1:6" ht="45" x14ac:dyDescent="0.25">
      <c r="A153" s="5">
        <f t="shared" si="2"/>
        <v>152</v>
      </c>
      <c r="B153" s="28" t="s">
        <v>302</v>
      </c>
      <c r="C153" s="28" t="s">
        <v>303</v>
      </c>
      <c r="D153" s="28">
        <v>2007</v>
      </c>
      <c r="E153" s="30" t="s">
        <v>13</v>
      </c>
      <c r="F153" s="30" t="s">
        <v>13</v>
      </c>
    </row>
    <row r="154" spans="1:6" ht="30" x14ac:dyDescent="0.25">
      <c r="A154" s="5">
        <f t="shared" si="2"/>
        <v>153</v>
      </c>
      <c r="B154" s="28" t="s">
        <v>304</v>
      </c>
      <c r="C154" s="28" t="s">
        <v>305</v>
      </c>
      <c r="D154" s="28">
        <v>2006</v>
      </c>
      <c r="E154" s="30" t="s">
        <v>13</v>
      </c>
      <c r="F154" s="30" t="s">
        <v>13</v>
      </c>
    </row>
    <row r="155" spans="1:6" ht="30" x14ac:dyDescent="0.25">
      <c r="A155" s="5">
        <f t="shared" si="2"/>
        <v>154</v>
      </c>
      <c r="B155" s="28" t="s">
        <v>306</v>
      </c>
      <c r="C155" s="28" t="s">
        <v>307</v>
      </c>
      <c r="D155" s="28">
        <v>2006</v>
      </c>
      <c r="E155" s="30" t="s">
        <v>13</v>
      </c>
      <c r="F155" s="30" t="s">
        <v>13</v>
      </c>
    </row>
    <row r="156" spans="1:6" ht="30" x14ac:dyDescent="0.25">
      <c r="A156" s="5">
        <f t="shared" si="2"/>
        <v>155</v>
      </c>
      <c r="B156" s="28" t="s">
        <v>308</v>
      </c>
      <c r="C156" s="28" t="s">
        <v>309</v>
      </c>
      <c r="D156" s="28">
        <v>2006</v>
      </c>
      <c r="E156" s="29" t="s">
        <v>372</v>
      </c>
      <c r="F156" s="29" t="s">
        <v>372</v>
      </c>
    </row>
    <row r="157" spans="1:6" ht="30" x14ac:dyDescent="0.25">
      <c r="A157" s="5">
        <f t="shared" si="2"/>
        <v>156</v>
      </c>
      <c r="B157" s="28" t="s">
        <v>310</v>
      </c>
      <c r="C157" s="28" t="s">
        <v>311</v>
      </c>
      <c r="D157" s="28">
        <v>2005</v>
      </c>
      <c r="E157" s="30" t="s">
        <v>13</v>
      </c>
      <c r="F157" s="30" t="s">
        <v>13</v>
      </c>
    </row>
    <row r="158" spans="1:6" ht="45" x14ac:dyDescent="0.25">
      <c r="A158" s="5">
        <f t="shared" si="2"/>
        <v>157</v>
      </c>
      <c r="B158" s="28" t="s">
        <v>312</v>
      </c>
      <c r="C158" s="28" t="s">
        <v>313</v>
      </c>
      <c r="D158" s="28">
        <v>2004</v>
      </c>
      <c r="E158" s="29" t="s">
        <v>372</v>
      </c>
      <c r="F158" s="29" t="s">
        <v>372</v>
      </c>
    </row>
    <row r="159" spans="1:6" ht="45" x14ac:dyDescent="0.25">
      <c r="A159" s="5">
        <f t="shared" si="2"/>
        <v>158</v>
      </c>
      <c r="B159" s="28" t="s">
        <v>314</v>
      </c>
      <c r="C159" s="28" t="s">
        <v>315</v>
      </c>
      <c r="D159" s="28">
        <v>2004</v>
      </c>
      <c r="E159" s="29" t="s">
        <v>372</v>
      </c>
      <c r="F159" s="29" t="s">
        <v>372</v>
      </c>
    </row>
    <row r="160" spans="1:6" ht="45" x14ac:dyDescent="0.25">
      <c r="A160" s="5">
        <f t="shared" si="2"/>
        <v>159</v>
      </c>
      <c r="B160" s="28" t="s">
        <v>316</v>
      </c>
      <c r="C160" s="28" t="s">
        <v>317</v>
      </c>
      <c r="D160" s="28">
        <v>2004</v>
      </c>
      <c r="E160" s="30" t="s">
        <v>13</v>
      </c>
      <c r="F160" s="30" t="s">
        <v>13</v>
      </c>
    </row>
    <row r="161" spans="1:6" ht="30" x14ac:dyDescent="0.25">
      <c r="A161" s="5">
        <f t="shared" si="2"/>
        <v>160</v>
      </c>
      <c r="B161" s="28" t="s">
        <v>318</v>
      </c>
      <c r="C161" s="28" t="s">
        <v>319</v>
      </c>
      <c r="D161" s="28">
        <v>2003</v>
      </c>
      <c r="E161" s="30" t="s">
        <v>13</v>
      </c>
      <c r="F161" s="30" t="s">
        <v>13</v>
      </c>
    </row>
    <row r="162" spans="1:6" ht="45" x14ac:dyDescent="0.25">
      <c r="A162" s="5">
        <f t="shared" si="2"/>
        <v>161</v>
      </c>
      <c r="B162" s="28" t="s">
        <v>320</v>
      </c>
      <c r="C162" s="28" t="s">
        <v>321</v>
      </c>
      <c r="D162" s="28">
        <v>2003</v>
      </c>
      <c r="E162" s="30" t="s">
        <v>13</v>
      </c>
      <c r="F162" s="30" t="s">
        <v>13</v>
      </c>
    </row>
    <row r="163" spans="1:6" ht="30" x14ac:dyDescent="0.25">
      <c r="A163" s="5">
        <f t="shared" si="2"/>
        <v>162</v>
      </c>
      <c r="B163" s="28" t="s">
        <v>322</v>
      </c>
      <c r="C163" s="28" t="s">
        <v>323</v>
      </c>
      <c r="D163" s="28">
        <v>2003</v>
      </c>
      <c r="E163" s="30" t="s">
        <v>13</v>
      </c>
      <c r="F163" s="30" t="s">
        <v>13</v>
      </c>
    </row>
    <row r="164" spans="1:6" ht="30" x14ac:dyDescent="0.25">
      <c r="A164" s="5">
        <f t="shared" si="2"/>
        <v>163</v>
      </c>
      <c r="B164" s="28" t="s">
        <v>324</v>
      </c>
      <c r="C164" s="28" t="s">
        <v>325</v>
      </c>
      <c r="D164" s="28">
        <v>2001</v>
      </c>
      <c r="E164" s="29" t="s">
        <v>372</v>
      </c>
      <c r="F164" s="29" t="s">
        <v>372</v>
      </c>
    </row>
    <row r="165" spans="1:6" ht="15" x14ac:dyDescent="0.25">
      <c r="A165" s="5">
        <f t="shared" si="2"/>
        <v>164</v>
      </c>
      <c r="B165" s="28" t="s">
        <v>326</v>
      </c>
      <c r="C165" s="28" t="s">
        <v>327</v>
      </c>
      <c r="D165" s="28">
        <v>2001</v>
      </c>
      <c r="E165" s="30" t="s">
        <v>13</v>
      </c>
      <c r="F165" s="30" t="s">
        <v>13</v>
      </c>
    </row>
    <row r="166" spans="1:6" ht="30" x14ac:dyDescent="0.25">
      <c r="A166" s="5">
        <f t="shared" si="2"/>
        <v>165</v>
      </c>
      <c r="B166" s="28" t="s">
        <v>328</v>
      </c>
      <c r="C166" s="28" t="s">
        <v>329</v>
      </c>
      <c r="D166" s="28">
        <v>2001</v>
      </c>
      <c r="E166" s="30" t="s">
        <v>13</v>
      </c>
      <c r="F166" s="30" t="s">
        <v>13</v>
      </c>
    </row>
    <row r="167" spans="1:6" ht="30" x14ac:dyDescent="0.25">
      <c r="A167" s="5">
        <f t="shared" si="2"/>
        <v>166</v>
      </c>
      <c r="B167" s="28" t="s">
        <v>330</v>
      </c>
      <c r="C167" s="28" t="s">
        <v>331</v>
      </c>
      <c r="D167" s="28">
        <v>1985</v>
      </c>
      <c r="E167" s="29" t="s">
        <v>372</v>
      </c>
      <c r="F167" s="29" t="s">
        <v>372</v>
      </c>
    </row>
    <row r="168" spans="1:6" ht="30" x14ac:dyDescent="0.25">
      <c r="A168" s="5">
        <f t="shared" si="2"/>
        <v>167</v>
      </c>
      <c r="B168" s="28" t="s">
        <v>332</v>
      </c>
      <c r="C168" s="28" t="s">
        <v>333</v>
      </c>
      <c r="D168" s="28">
        <v>1975</v>
      </c>
      <c r="E168" s="30" t="s">
        <v>13</v>
      </c>
      <c r="F168" s="30" t="s">
        <v>13</v>
      </c>
    </row>
    <row r="169" spans="1:6" ht="45" x14ac:dyDescent="0.25">
      <c r="A169" s="5">
        <f t="shared" si="2"/>
        <v>168</v>
      </c>
      <c r="B169" s="28" t="s">
        <v>18</v>
      </c>
      <c r="C169" s="28" t="s">
        <v>19</v>
      </c>
      <c r="D169" s="28">
        <v>2012</v>
      </c>
      <c r="E169" s="31" t="s">
        <v>6</v>
      </c>
      <c r="F169" s="31" t="s">
        <v>6</v>
      </c>
    </row>
    <row r="170" spans="1:6" ht="30" x14ac:dyDescent="0.25">
      <c r="A170" s="5">
        <f t="shared" si="2"/>
        <v>169</v>
      </c>
      <c r="B170" s="28" t="s">
        <v>334</v>
      </c>
      <c r="C170" s="28" t="s">
        <v>335</v>
      </c>
      <c r="D170" s="28">
        <v>2010</v>
      </c>
      <c r="E170" s="31" t="s">
        <v>6</v>
      </c>
      <c r="F170" s="31" t="s">
        <v>6</v>
      </c>
    </row>
    <row r="171" spans="1:6" ht="30" x14ac:dyDescent="0.25">
      <c r="A171" s="5">
        <f t="shared" si="2"/>
        <v>170</v>
      </c>
      <c r="B171" s="28" t="s">
        <v>0</v>
      </c>
      <c r="C171" s="28" t="s">
        <v>1</v>
      </c>
      <c r="D171" s="28">
        <v>2012</v>
      </c>
      <c r="E171" s="29" t="s">
        <v>372</v>
      </c>
      <c r="F171" s="29" t="s">
        <v>372</v>
      </c>
    </row>
    <row r="172" spans="1:6" ht="45" x14ac:dyDescent="0.25">
      <c r="A172" s="5">
        <f t="shared" si="2"/>
        <v>171</v>
      </c>
      <c r="B172" s="28" t="s">
        <v>2</v>
      </c>
      <c r="C172" s="28" t="s">
        <v>3</v>
      </c>
      <c r="D172" s="28">
        <v>2012</v>
      </c>
      <c r="E172" s="29" t="s">
        <v>372</v>
      </c>
      <c r="F172" s="29" t="s">
        <v>372</v>
      </c>
    </row>
    <row r="173" spans="1:6" ht="30" x14ac:dyDescent="0.25">
      <c r="A173" s="5">
        <f t="shared" si="2"/>
        <v>172</v>
      </c>
      <c r="B173" s="28" t="s">
        <v>4</v>
      </c>
      <c r="C173" s="28" t="s">
        <v>5</v>
      </c>
      <c r="D173" s="28">
        <v>2009</v>
      </c>
      <c r="E173" s="31" t="s">
        <v>6</v>
      </c>
      <c r="F173" s="31" t="s">
        <v>6</v>
      </c>
    </row>
    <row r="174" spans="1:6" ht="15" x14ac:dyDescent="0.25">
      <c r="B174" s="24"/>
      <c r="C174" s="24"/>
      <c r="D174" s="24"/>
      <c r="E174" s="26"/>
      <c r="F174" s="26"/>
    </row>
    <row r="175" spans="1:6" ht="15" x14ac:dyDescent="0.25">
      <c r="B175" s="24"/>
      <c r="C175" s="24"/>
      <c r="D175" s="24"/>
      <c r="E175" s="25"/>
      <c r="F175" s="25"/>
    </row>
  </sheetData>
  <pageMargins left="0.511811024" right="0.511811024" top="0.78740157499999996" bottom="0.78740157499999996" header="0.31496062000000002" footer="0.31496062000000002"/>
  <pageSetup paperSize="9"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A7DE1-84E3-434C-991D-9ED7D7F7C3E7}">
  <dimension ref="A1:L48"/>
  <sheetViews>
    <sheetView zoomScale="70" zoomScaleNormal="70" workbookViewId="0">
      <selection activeCell="K20" sqref="K20"/>
    </sheetView>
  </sheetViews>
  <sheetFormatPr defaultRowHeight="15" x14ac:dyDescent="0.25"/>
  <cols>
    <col min="1" max="1" width="33.5703125" customWidth="1"/>
    <col min="2" max="2" width="22" customWidth="1"/>
    <col min="8" max="9" width="9.5703125" bestFit="1" customWidth="1"/>
    <col min="10" max="10" width="6.42578125" customWidth="1"/>
    <col min="11" max="11" width="10.85546875" customWidth="1"/>
    <col min="12" max="12" width="8.28515625" customWidth="1"/>
  </cols>
  <sheetData>
    <row r="1" spans="1:12" x14ac:dyDescent="0.25">
      <c r="A1" s="15" t="s">
        <v>336</v>
      </c>
      <c r="B1" s="2"/>
      <c r="C1" s="14" t="s">
        <v>337</v>
      </c>
      <c r="D1" s="14"/>
      <c r="E1" s="14" t="s">
        <v>338</v>
      </c>
      <c r="F1" s="14"/>
      <c r="G1" s="14" t="s">
        <v>339</v>
      </c>
      <c r="H1" s="14"/>
      <c r="I1" s="3"/>
    </row>
    <row r="2" spans="1:12" x14ac:dyDescent="0.25">
      <c r="A2" s="16"/>
      <c r="B2" s="2"/>
      <c r="C2" s="4" t="s">
        <v>340</v>
      </c>
      <c r="D2" s="4" t="s">
        <v>341</v>
      </c>
      <c r="E2" s="4" t="s">
        <v>340</v>
      </c>
      <c r="F2" s="4" t="s">
        <v>341</v>
      </c>
      <c r="G2" s="4" t="s">
        <v>340</v>
      </c>
      <c r="H2" s="4" t="s">
        <v>341</v>
      </c>
      <c r="I2" s="4" t="s">
        <v>342</v>
      </c>
    </row>
    <row r="3" spans="1:12" x14ac:dyDescent="0.25">
      <c r="A3" s="14" t="s">
        <v>343</v>
      </c>
      <c r="B3" s="3" t="s">
        <v>344</v>
      </c>
      <c r="C3" s="5">
        <v>142</v>
      </c>
      <c r="D3" s="6">
        <v>8.9</v>
      </c>
      <c r="E3" s="6">
        <v>130</v>
      </c>
      <c r="F3" s="6">
        <v>8</v>
      </c>
      <c r="G3" s="6">
        <v>-12</v>
      </c>
      <c r="H3" s="6">
        <v>2.9</v>
      </c>
      <c r="I3" s="7">
        <f>(POWER(D3,2)+POWER(F3,2)-POWER(H3,2))/(2*D3*F3)</f>
        <v>0.9466292134831461</v>
      </c>
    </row>
    <row r="4" spans="1:12" x14ac:dyDescent="0.25">
      <c r="A4" s="14"/>
      <c r="B4" s="3" t="s">
        <v>345</v>
      </c>
      <c r="C4" s="5">
        <v>141</v>
      </c>
      <c r="D4" s="6">
        <v>5.9</v>
      </c>
      <c r="E4" s="6">
        <v>134</v>
      </c>
      <c r="F4" s="6">
        <v>5.9</v>
      </c>
      <c r="G4" s="6">
        <v>-7</v>
      </c>
      <c r="H4" s="6">
        <v>2.2000000000000002</v>
      </c>
      <c r="I4" s="7">
        <f>(POWER(D4,2)+POWER(F4,2)-POWER(H4,2))/(2*D4*F4)</f>
        <v>0.93047974719908066</v>
      </c>
    </row>
    <row r="5" spans="1:12" x14ac:dyDescent="0.25">
      <c r="A5" s="13" t="s">
        <v>346</v>
      </c>
      <c r="B5" s="3" t="s">
        <v>347</v>
      </c>
      <c r="C5" s="5">
        <v>142</v>
      </c>
      <c r="D5" s="6">
        <v>9.6</v>
      </c>
      <c r="E5" s="6">
        <v>144</v>
      </c>
      <c r="F5" s="6">
        <v>8.8000000000000007</v>
      </c>
      <c r="G5" s="6">
        <v>2</v>
      </c>
      <c r="H5" s="6">
        <v>2.6</v>
      </c>
      <c r="I5" s="7">
        <f>(POWER(D5,2)+POWER(F5,2)-POWER(H5,2))/(2*D5*F5)</f>
        <v>0.96377840909090928</v>
      </c>
      <c r="K5" s="8" t="s">
        <v>348</v>
      </c>
      <c r="L5" s="7">
        <f>(I3+I4+I5)/3</f>
        <v>0.94696245659104539</v>
      </c>
    </row>
    <row r="7" spans="1:12" x14ac:dyDescent="0.25">
      <c r="A7" s="17" t="s">
        <v>349</v>
      </c>
      <c r="B7" s="3" t="s">
        <v>350</v>
      </c>
      <c r="C7" s="5">
        <v>139</v>
      </c>
      <c r="D7" s="5">
        <v>10</v>
      </c>
      <c r="E7" s="5">
        <v>129</v>
      </c>
      <c r="F7" s="5">
        <v>7</v>
      </c>
      <c r="G7" s="5">
        <f>E7-C7</f>
        <v>-10</v>
      </c>
      <c r="H7" s="6">
        <f>SQRT(POWER(D7,2)+POWER(F7,2)-(2*0.95*D7*F7))</f>
        <v>4</v>
      </c>
      <c r="I7" s="2"/>
    </row>
    <row r="8" spans="1:12" x14ac:dyDescent="0.25">
      <c r="A8" s="18"/>
      <c r="B8" s="3" t="s">
        <v>347</v>
      </c>
      <c r="C8" s="5">
        <v>139</v>
      </c>
      <c r="D8" s="5">
        <v>10</v>
      </c>
      <c r="E8" s="5">
        <v>140</v>
      </c>
      <c r="F8" s="5">
        <v>8</v>
      </c>
      <c r="G8" s="5">
        <f>E8-C8</f>
        <v>1</v>
      </c>
      <c r="H8" s="6">
        <f>SQRT(POWER(D8,2)+POWER(F8,2)-(2*0.95*D8*F8))</f>
        <v>3.4641016151377544</v>
      </c>
      <c r="I8" s="2"/>
    </row>
    <row r="9" spans="1:12" x14ac:dyDescent="0.25">
      <c r="A9" s="19"/>
      <c r="B9" s="1"/>
      <c r="C9" s="9"/>
      <c r="D9" s="9"/>
      <c r="E9" s="9"/>
      <c r="F9" s="9"/>
      <c r="G9" s="9"/>
      <c r="H9" s="10"/>
    </row>
    <row r="10" spans="1:12" x14ac:dyDescent="0.25">
      <c r="A10" s="17" t="s">
        <v>351</v>
      </c>
      <c r="B10" s="3" t="s">
        <v>352</v>
      </c>
      <c r="C10" s="5"/>
      <c r="D10" s="11"/>
      <c r="E10" s="5"/>
      <c r="F10" s="11"/>
      <c r="G10" s="6">
        <v>-9.8000000000000007</v>
      </c>
      <c r="H10" s="6">
        <v>11.3</v>
      </c>
      <c r="I10" s="2"/>
    </row>
    <row r="11" spans="1:12" x14ac:dyDescent="0.25">
      <c r="A11" s="18"/>
      <c r="B11" s="3" t="s">
        <v>347</v>
      </c>
      <c r="C11" s="5"/>
      <c r="D11" s="11"/>
      <c r="E11" s="5"/>
      <c r="F11" s="11"/>
      <c r="G11" s="6">
        <v>-5.6</v>
      </c>
      <c r="H11" s="6">
        <v>10.4</v>
      </c>
      <c r="I11" s="2"/>
    </row>
    <row r="12" spans="1:12" x14ac:dyDescent="0.25">
      <c r="A12" s="19"/>
      <c r="B12" s="1"/>
      <c r="C12" s="9"/>
      <c r="D12" s="9"/>
      <c r="E12" s="9"/>
      <c r="F12" s="9"/>
      <c r="G12" s="9"/>
      <c r="H12" s="10"/>
    </row>
    <row r="13" spans="1:12" x14ac:dyDescent="0.25">
      <c r="A13" s="17" t="s">
        <v>353</v>
      </c>
      <c r="B13" s="3" t="s">
        <v>354</v>
      </c>
      <c r="C13" s="5">
        <v>146</v>
      </c>
      <c r="D13" s="5">
        <v>2</v>
      </c>
      <c r="E13" s="5">
        <v>135</v>
      </c>
      <c r="F13" s="5">
        <v>5</v>
      </c>
      <c r="G13" s="5">
        <f>E13-C13</f>
        <v>-11</v>
      </c>
      <c r="H13" s="6">
        <f>SQRT(POWER(D13,2)+POWER(F13,2)-(2*0.95*D13*F13))</f>
        <v>3.1622776601683795</v>
      </c>
      <c r="I13" s="2"/>
    </row>
    <row r="14" spans="1:12" x14ac:dyDescent="0.25">
      <c r="A14" s="20"/>
      <c r="B14" s="3" t="s">
        <v>355</v>
      </c>
      <c r="C14" s="5">
        <v>147</v>
      </c>
      <c r="D14" s="5">
        <v>2</v>
      </c>
      <c r="E14" s="5">
        <v>144</v>
      </c>
      <c r="F14" s="5">
        <v>5</v>
      </c>
      <c r="G14" s="5">
        <f t="shared" ref="G14:G15" si="0">E14-C14</f>
        <v>-3</v>
      </c>
      <c r="H14" s="6">
        <f t="shared" ref="H14:H15" si="1">SQRT(POWER(D14,2)+POWER(F14,2)-(2*0.95*D14*F14))</f>
        <v>3.1622776601683795</v>
      </c>
      <c r="I14" s="2"/>
    </row>
    <row r="15" spans="1:12" x14ac:dyDescent="0.25">
      <c r="A15" s="18"/>
      <c r="B15" s="3" t="s">
        <v>347</v>
      </c>
      <c r="C15" s="5">
        <v>147</v>
      </c>
      <c r="D15" s="5">
        <v>2</v>
      </c>
      <c r="E15" s="5">
        <v>146</v>
      </c>
      <c r="F15" s="5">
        <v>5</v>
      </c>
      <c r="G15" s="5">
        <f t="shared" si="0"/>
        <v>-1</v>
      </c>
      <c r="H15" s="6">
        <f t="shared" si="1"/>
        <v>3.1622776601683795</v>
      </c>
      <c r="I15" s="2"/>
    </row>
    <row r="16" spans="1:12" x14ac:dyDescent="0.25">
      <c r="A16" s="19"/>
      <c r="B16" s="1"/>
      <c r="C16" s="9"/>
      <c r="D16" s="9"/>
      <c r="E16" s="9"/>
      <c r="F16" s="9"/>
      <c r="G16" s="9"/>
      <c r="H16" s="10"/>
    </row>
    <row r="17" spans="1:9" x14ac:dyDescent="0.25">
      <c r="A17" s="17" t="s">
        <v>356</v>
      </c>
      <c r="B17" s="3" t="s">
        <v>350</v>
      </c>
      <c r="C17" s="6">
        <v>146.61000000000001</v>
      </c>
      <c r="D17" s="6">
        <v>15</v>
      </c>
      <c r="E17" s="6">
        <v>142.72999999999999</v>
      </c>
      <c r="F17" s="6">
        <v>13.9</v>
      </c>
      <c r="G17" s="6">
        <f>E17-C17</f>
        <v>-3.8800000000000239</v>
      </c>
      <c r="H17" s="6">
        <f>SQRT(POWER(D17,2)+POWER(F17,2)-(2*0.95*D17*F17))</f>
        <v>4.6968074263269513</v>
      </c>
      <c r="I17" s="2"/>
    </row>
    <row r="18" spans="1:9" x14ac:dyDescent="0.25">
      <c r="A18" s="18"/>
      <c r="B18" s="3" t="s">
        <v>347</v>
      </c>
      <c r="C18" s="6">
        <v>151.82</v>
      </c>
      <c r="D18" s="6">
        <v>15.7</v>
      </c>
      <c r="E18" s="6">
        <v>135.05000000000001</v>
      </c>
      <c r="F18" s="6">
        <v>10.6</v>
      </c>
      <c r="G18" s="6">
        <f>E18-C18</f>
        <v>-16.769999999999982</v>
      </c>
      <c r="H18" s="6">
        <f>SQRT(POWER(D18,2)+POWER(F18,2)-(2*0.95*D18*F18))</f>
        <v>6.5308498681258929</v>
      </c>
      <c r="I18" s="2"/>
    </row>
    <row r="19" spans="1:9" x14ac:dyDescent="0.25">
      <c r="A19" s="19"/>
    </row>
    <row r="20" spans="1:9" x14ac:dyDescent="0.25">
      <c r="A20" s="17" t="s">
        <v>357</v>
      </c>
      <c r="B20" s="3" t="s">
        <v>350</v>
      </c>
      <c r="C20" s="5">
        <v>129</v>
      </c>
      <c r="D20" s="5">
        <v>8</v>
      </c>
      <c r="E20" s="5">
        <v>120</v>
      </c>
      <c r="F20" s="5">
        <v>8</v>
      </c>
      <c r="G20" s="5">
        <f>E20-C20</f>
        <v>-9</v>
      </c>
      <c r="H20" s="6">
        <f>SQRT(POWER(D20,2)+POWER(F20,2)-(2*0.95*D20*F20))</f>
        <v>2.5298221281347044</v>
      </c>
      <c r="I20" s="2"/>
    </row>
    <row r="21" spans="1:9" x14ac:dyDescent="0.25">
      <c r="A21" s="18"/>
      <c r="B21" s="3" t="s">
        <v>347</v>
      </c>
      <c r="C21" s="5">
        <v>128</v>
      </c>
      <c r="D21" s="5">
        <v>10</v>
      </c>
      <c r="E21" s="5">
        <v>128</v>
      </c>
      <c r="F21" s="5">
        <v>10</v>
      </c>
      <c r="G21" s="5">
        <f>E21-C21</f>
        <v>0</v>
      </c>
      <c r="H21" s="6">
        <f>SQRT(POWER(D21,2)+POWER(F21,2)-(2*0.95*D21*F21))</f>
        <v>3.1622776601683795</v>
      </c>
      <c r="I21" s="2"/>
    </row>
    <row r="22" spans="1:9" x14ac:dyDescent="0.25">
      <c r="A22" s="19"/>
      <c r="B22" s="1"/>
      <c r="C22" s="9"/>
      <c r="D22" s="9"/>
      <c r="E22" s="9"/>
      <c r="F22" s="9"/>
      <c r="G22" s="9"/>
      <c r="H22" s="10"/>
    </row>
    <row r="23" spans="1:9" x14ac:dyDescent="0.25">
      <c r="A23" s="17" t="s">
        <v>358</v>
      </c>
      <c r="B23" s="3" t="s">
        <v>359</v>
      </c>
      <c r="C23" s="5"/>
      <c r="D23" s="5"/>
      <c r="E23" s="5"/>
      <c r="F23" s="5"/>
      <c r="G23" s="5">
        <v>-1</v>
      </c>
      <c r="H23" s="6">
        <v>4.6352592638643673</v>
      </c>
      <c r="I23" s="2"/>
    </row>
    <row r="24" spans="1:9" x14ac:dyDescent="0.25">
      <c r="A24" s="20"/>
      <c r="B24" s="3" t="s">
        <v>360</v>
      </c>
      <c r="C24" s="5"/>
      <c r="D24" s="5"/>
      <c r="E24" s="5"/>
      <c r="F24" s="5"/>
      <c r="G24" s="5">
        <v>0.2</v>
      </c>
      <c r="H24" s="6">
        <v>4.6172112116260964</v>
      </c>
      <c r="I24" s="2"/>
    </row>
    <row r="25" spans="1:9" x14ac:dyDescent="0.25">
      <c r="A25" s="18"/>
      <c r="B25" s="3" t="s">
        <v>352</v>
      </c>
      <c r="C25" s="5"/>
      <c r="D25" s="5"/>
      <c r="E25" s="5"/>
      <c r="F25" s="5"/>
      <c r="G25" s="5">
        <v>-5.4</v>
      </c>
      <c r="H25" s="6">
        <v>4.7330550062705603</v>
      </c>
      <c r="I25" s="2"/>
    </row>
    <row r="26" spans="1:9" x14ac:dyDescent="0.25">
      <c r="A26" s="19"/>
      <c r="B26" s="1"/>
      <c r="C26" s="9"/>
      <c r="D26" s="9"/>
      <c r="E26" s="9"/>
      <c r="F26" s="9"/>
      <c r="G26" s="9"/>
      <c r="H26" s="10"/>
    </row>
    <row r="27" spans="1:9" x14ac:dyDescent="0.25">
      <c r="A27" s="17" t="s">
        <v>361</v>
      </c>
      <c r="B27" s="3" t="s">
        <v>362</v>
      </c>
      <c r="C27" s="6">
        <v>131.69999999999999</v>
      </c>
      <c r="D27" s="6">
        <v>8.5</v>
      </c>
      <c r="E27" s="6">
        <v>118</v>
      </c>
      <c r="F27" s="6">
        <v>7</v>
      </c>
      <c r="G27" s="6">
        <f>E27-C27</f>
        <v>-13.699999999999989</v>
      </c>
      <c r="H27" s="6">
        <f>SQRT(POWER(D27,2)+POWER(F27,2)-(2*0.95*D27*F27))</f>
        <v>2.8635642126552736</v>
      </c>
      <c r="I27" s="2"/>
    </row>
    <row r="28" spans="1:9" x14ac:dyDescent="0.25">
      <c r="A28" s="20"/>
      <c r="B28" s="3" t="s">
        <v>363</v>
      </c>
      <c r="C28" s="6">
        <v>131.19999999999999</v>
      </c>
      <c r="D28" s="6">
        <v>7.5</v>
      </c>
      <c r="E28" s="6">
        <v>123.5</v>
      </c>
      <c r="F28" s="6">
        <v>6.2</v>
      </c>
      <c r="G28" s="6">
        <f t="shared" ref="G28:G29" si="2">E28-C28</f>
        <v>-7.6999999999999886</v>
      </c>
      <c r="H28" s="6">
        <f t="shared" ref="H28:H29" si="3">SQRT(POWER(D28,2)+POWER(F28,2)-(2*0.95*D28*F28))</f>
        <v>2.5179356624028322</v>
      </c>
      <c r="I28" s="2"/>
    </row>
    <row r="29" spans="1:9" x14ac:dyDescent="0.25">
      <c r="A29" s="18"/>
      <c r="B29" s="3" t="s">
        <v>364</v>
      </c>
      <c r="C29" s="6">
        <v>129.1</v>
      </c>
      <c r="D29" s="6">
        <v>6</v>
      </c>
      <c r="E29" s="6">
        <v>128.30000000000001</v>
      </c>
      <c r="F29" s="6">
        <v>6</v>
      </c>
      <c r="G29" s="6">
        <f t="shared" si="2"/>
        <v>-0.79999999999998295</v>
      </c>
      <c r="H29" s="6">
        <f t="shared" si="3"/>
        <v>1.8973665961010298</v>
      </c>
      <c r="I29" s="2"/>
    </row>
    <row r="30" spans="1:9" x14ac:dyDescent="0.25">
      <c r="A30" s="19"/>
      <c r="B30" s="1"/>
      <c r="C30" s="9"/>
      <c r="D30" s="9"/>
      <c r="E30" s="9"/>
      <c r="F30" s="9"/>
      <c r="G30" s="9"/>
      <c r="H30" s="10"/>
    </row>
    <row r="31" spans="1:9" x14ac:dyDescent="0.25">
      <c r="A31" s="17" t="s">
        <v>365</v>
      </c>
      <c r="B31" s="3" t="s">
        <v>350</v>
      </c>
      <c r="C31" s="5">
        <v>145</v>
      </c>
      <c r="D31" s="5">
        <v>2</v>
      </c>
      <c r="E31" s="5">
        <v>145</v>
      </c>
      <c r="F31" s="5">
        <v>3</v>
      </c>
      <c r="G31" s="5">
        <f>E31-C31</f>
        <v>0</v>
      </c>
      <c r="H31" s="6">
        <f>SQRT(POWER(D31,2)+POWER(F31,2)-(2*0.95*D31*F31))</f>
        <v>1.2649110640673522</v>
      </c>
      <c r="I31" s="2"/>
    </row>
    <row r="32" spans="1:9" x14ac:dyDescent="0.25">
      <c r="A32" s="18"/>
      <c r="B32" s="3" t="s">
        <v>364</v>
      </c>
      <c r="C32" s="5">
        <v>149</v>
      </c>
      <c r="D32" s="5">
        <v>3</v>
      </c>
      <c r="E32" s="5">
        <v>150</v>
      </c>
      <c r="F32" s="5">
        <v>4</v>
      </c>
      <c r="G32" s="5">
        <f>E32-C32</f>
        <v>1</v>
      </c>
      <c r="H32" s="6">
        <f>SQRT(POWER(D32,2)+POWER(F32,2)-(2*0.95*D32*F32))</f>
        <v>1.4832396974191335</v>
      </c>
      <c r="I32" s="2"/>
    </row>
    <row r="33" spans="1:9" x14ac:dyDescent="0.25">
      <c r="A33" s="19"/>
      <c r="B33" s="1"/>
      <c r="C33" s="9"/>
      <c r="D33" s="9"/>
      <c r="E33" s="9"/>
      <c r="F33" s="9"/>
      <c r="G33" s="9"/>
      <c r="H33" s="10"/>
    </row>
    <row r="34" spans="1:9" x14ac:dyDescent="0.25">
      <c r="A34" s="17" t="s">
        <v>366</v>
      </c>
      <c r="B34" s="3" t="s">
        <v>350</v>
      </c>
      <c r="C34" s="6">
        <v>133.1</v>
      </c>
      <c r="D34" s="6">
        <v>9.8000000000000007</v>
      </c>
      <c r="E34" s="6">
        <v>125.2</v>
      </c>
      <c r="F34" s="6">
        <v>13</v>
      </c>
      <c r="G34" s="6">
        <f>E34-C34</f>
        <v>-7.8999999999999915</v>
      </c>
      <c r="H34" s="6">
        <f>SQRT(POWER(D34,2)+POWER(F34,2)-(2*0.95*D34*F34))</f>
        <v>4.7937459256827557</v>
      </c>
      <c r="I34" s="2"/>
    </row>
    <row r="35" spans="1:9" x14ac:dyDescent="0.25">
      <c r="A35" s="18"/>
      <c r="B35" s="3" t="s">
        <v>367</v>
      </c>
      <c r="C35" s="6">
        <v>130</v>
      </c>
      <c r="D35" s="6">
        <v>6.4</v>
      </c>
      <c r="E35" s="6">
        <v>127</v>
      </c>
      <c r="F35" s="6">
        <v>10</v>
      </c>
      <c r="G35" s="6">
        <f>E35-C35</f>
        <v>-3</v>
      </c>
      <c r="H35" s="6">
        <f>SQRT(POWER(D35,2)+POWER(F35,2)-(2*0.95*D35*F35))</f>
        <v>4.4000000000000012</v>
      </c>
      <c r="I35" s="2"/>
    </row>
    <row r="36" spans="1:9" x14ac:dyDescent="0.25">
      <c r="A36" s="19"/>
      <c r="B36" s="1"/>
      <c r="C36" s="9"/>
      <c r="D36" s="9"/>
      <c r="E36" s="9"/>
      <c r="F36" s="9"/>
      <c r="G36" s="9"/>
      <c r="H36" s="10"/>
    </row>
    <row r="37" spans="1:9" x14ac:dyDescent="0.25">
      <c r="A37" s="17" t="s">
        <v>368</v>
      </c>
      <c r="B37" s="3" t="s">
        <v>350</v>
      </c>
      <c r="C37" s="6">
        <v>141.80000000000001</v>
      </c>
      <c r="D37" s="6">
        <v>2.4</v>
      </c>
      <c r="E37" s="6">
        <v>135.5</v>
      </c>
      <c r="F37" s="6">
        <v>1.8</v>
      </c>
      <c r="G37" s="6">
        <f>E37-C37</f>
        <v>-6.3000000000000114</v>
      </c>
      <c r="H37" s="6">
        <f>SQRT(POWER(D37,2)+POWER(F37,2)-(2*0.95*D37*F37))</f>
        <v>0.88994381845147941</v>
      </c>
      <c r="I37" s="2"/>
    </row>
    <row r="38" spans="1:9" x14ac:dyDescent="0.25">
      <c r="A38" s="18"/>
      <c r="B38" s="3" t="s">
        <v>364</v>
      </c>
      <c r="C38" s="6">
        <v>140.1</v>
      </c>
      <c r="D38" s="6">
        <v>2.1</v>
      </c>
      <c r="E38" s="6">
        <v>138.5</v>
      </c>
      <c r="F38" s="6">
        <v>1.5</v>
      </c>
      <c r="G38" s="6">
        <f>E38-C38</f>
        <v>-1.5999999999999943</v>
      </c>
      <c r="H38" s="6">
        <f>SQRT(POWER(D38,2)+POWER(F38,2)-(2*0.95*D38*F38))</f>
        <v>0.82158383625774956</v>
      </c>
      <c r="I38" s="2"/>
    </row>
    <row r="39" spans="1:9" x14ac:dyDescent="0.25">
      <c r="A39" s="19"/>
      <c r="B39" s="1"/>
      <c r="C39" s="9"/>
      <c r="D39" s="9"/>
      <c r="E39" s="9"/>
      <c r="F39" s="9"/>
      <c r="G39" s="9"/>
      <c r="H39" s="10"/>
    </row>
    <row r="40" spans="1:9" x14ac:dyDescent="0.25">
      <c r="A40" s="17" t="s">
        <v>369</v>
      </c>
      <c r="B40" s="3" t="s">
        <v>344</v>
      </c>
      <c r="C40" s="5">
        <v>144</v>
      </c>
      <c r="D40" s="6">
        <v>8.6999999999999993</v>
      </c>
      <c r="E40" s="5"/>
      <c r="F40" s="5"/>
      <c r="G40" s="5">
        <v>-18</v>
      </c>
      <c r="H40" s="6">
        <v>7</v>
      </c>
      <c r="I40" s="2"/>
    </row>
    <row r="41" spans="1:9" x14ac:dyDescent="0.25">
      <c r="A41" s="20"/>
      <c r="B41" s="3" t="s">
        <v>345</v>
      </c>
      <c r="C41" s="5">
        <v>141</v>
      </c>
      <c r="D41" s="6">
        <v>11.1</v>
      </c>
      <c r="E41" s="5"/>
      <c r="F41" s="5"/>
      <c r="G41" s="5">
        <v>-11</v>
      </c>
      <c r="H41" s="6">
        <v>4</v>
      </c>
      <c r="I41" s="2"/>
    </row>
    <row r="42" spans="1:9" x14ac:dyDescent="0.25">
      <c r="A42" s="18"/>
      <c r="B42" s="3" t="s">
        <v>364</v>
      </c>
      <c r="C42" s="5">
        <v>142</v>
      </c>
      <c r="D42" s="6">
        <v>9.8000000000000007</v>
      </c>
      <c r="E42" s="5"/>
      <c r="F42" s="5"/>
      <c r="G42" s="6">
        <v>0.7</v>
      </c>
      <c r="H42" s="6">
        <v>1.7</v>
      </c>
      <c r="I42" s="2"/>
    </row>
    <row r="43" spans="1:9" x14ac:dyDescent="0.25">
      <c r="A43" s="19"/>
    </row>
    <row r="44" spans="1:9" x14ac:dyDescent="0.25">
      <c r="A44" s="17" t="s">
        <v>370</v>
      </c>
      <c r="B44" s="3" t="s">
        <v>350</v>
      </c>
      <c r="C44" s="6">
        <v>133.58000000000001</v>
      </c>
      <c r="D44" s="6">
        <v>4.46</v>
      </c>
      <c r="E44" s="6">
        <v>125.17</v>
      </c>
      <c r="F44" s="6">
        <v>5.54</v>
      </c>
      <c r="G44" s="6">
        <f>E44-C44</f>
        <v>-8.4100000000000108</v>
      </c>
      <c r="H44" s="6">
        <f>SQRT(POWER(D44,2)+POWER(F44,2)-(2*0.95*D44*F44))</f>
        <v>1.9071549491323472</v>
      </c>
      <c r="I44" s="2"/>
    </row>
    <row r="45" spans="1:9" x14ac:dyDescent="0.25">
      <c r="A45" s="18"/>
      <c r="B45" s="3" t="s">
        <v>364</v>
      </c>
      <c r="C45" s="6">
        <v>133.94</v>
      </c>
      <c r="D45" s="6">
        <v>4.5599999999999996</v>
      </c>
      <c r="E45" s="6">
        <v>129.6</v>
      </c>
      <c r="F45" s="6">
        <v>4.28</v>
      </c>
      <c r="G45" s="6">
        <f>E45-C45</f>
        <v>-4.3400000000000034</v>
      </c>
      <c r="H45" s="6">
        <f>SQRT(POWER(D45,2)+POWER(F45,2)-(2*0.95*D45*F45))</f>
        <v>1.4248087590971608</v>
      </c>
      <c r="I45" s="2"/>
    </row>
    <row r="46" spans="1:9" x14ac:dyDescent="0.25">
      <c r="A46" s="19"/>
      <c r="C46" s="9"/>
      <c r="D46" s="9"/>
      <c r="E46" s="9"/>
      <c r="F46" s="9"/>
      <c r="G46" s="12"/>
      <c r="H46" s="12"/>
    </row>
    <row r="47" spans="1:9" x14ac:dyDescent="0.25">
      <c r="A47" s="17" t="s">
        <v>371</v>
      </c>
      <c r="B47" s="3" t="s">
        <v>350</v>
      </c>
      <c r="C47" s="6">
        <v>142</v>
      </c>
      <c r="D47" s="6">
        <v>6.5</v>
      </c>
      <c r="E47" s="6">
        <v>122</v>
      </c>
      <c r="F47" s="6">
        <v>7</v>
      </c>
      <c r="G47" s="6">
        <f>E47-C47</f>
        <v>-20</v>
      </c>
      <c r="H47" s="6">
        <f>SQRT(POWER(D47,2)+POWER(F47,2)-(2*0.95*D47*F47))</f>
        <v>2.1908902300206639</v>
      </c>
      <c r="I47" s="2"/>
    </row>
    <row r="48" spans="1:9" x14ac:dyDescent="0.25">
      <c r="A48" s="18"/>
      <c r="B48" s="3" t="s">
        <v>364</v>
      </c>
      <c r="C48" s="6">
        <v>141.4</v>
      </c>
      <c r="D48" s="6">
        <v>4.8</v>
      </c>
      <c r="E48" s="6">
        <v>138</v>
      </c>
      <c r="F48" s="6">
        <v>5.6</v>
      </c>
      <c r="G48" s="6">
        <f>E48-C48</f>
        <v>-3.4000000000000057</v>
      </c>
      <c r="H48" s="6">
        <f>SQRT(POWER(D48,2)+POWER(F48,2)-(2*0.95*D48*F48))</f>
        <v>1.8242806801586195</v>
      </c>
      <c r="I48" s="2"/>
    </row>
  </sheetData>
  <mergeCells count="18">
    <mergeCell ref="A40:A42"/>
    <mergeCell ref="A44:A45"/>
    <mergeCell ref="A47:A48"/>
    <mergeCell ref="A23:A25"/>
    <mergeCell ref="A27:A29"/>
    <mergeCell ref="A31:A32"/>
    <mergeCell ref="A34:A35"/>
    <mergeCell ref="A37:A38"/>
    <mergeCell ref="A7:A8"/>
    <mergeCell ref="A10:A11"/>
    <mergeCell ref="A13:A15"/>
    <mergeCell ref="A17:A18"/>
    <mergeCell ref="A20:A21"/>
    <mergeCell ref="G1:H1"/>
    <mergeCell ref="A3:A4"/>
    <mergeCell ref="A1:A2"/>
    <mergeCell ref="C1:D1"/>
    <mergeCell ref="E1:F1"/>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5287A-A49A-44BD-949F-F94F0D3F7BA7}">
  <dimension ref="A1:L48"/>
  <sheetViews>
    <sheetView workbookViewId="0">
      <selection activeCell="A19" sqref="A1:A1048576"/>
    </sheetView>
  </sheetViews>
  <sheetFormatPr defaultRowHeight="15" x14ac:dyDescent="0.25"/>
  <cols>
    <col min="1" max="1" width="14.28515625" style="19" bestFit="1" customWidth="1"/>
    <col min="2" max="2" width="17" customWidth="1"/>
    <col min="8" max="8" width="9.5703125" bestFit="1" customWidth="1"/>
    <col min="10" max="10" width="7.5703125" customWidth="1"/>
    <col min="11" max="11" width="6.42578125" customWidth="1"/>
    <col min="12" max="12" width="7.5703125" customWidth="1"/>
    <col min="14" max="14" width="6.85546875" customWidth="1"/>
    <col min="15" max="15" width="7.85546875" customWidth="1"/>
    <col min="16" max="16" width="9.85546875" customWidth="1"/>
  </cols>
  <sheetData>
    <row r="1" spans="1:12" x14ac:dyDescent="0.25">
      <c r="A1" s="17" t="s">
        <v>336</v>
      </c>
      <c r="B1" s="2"/>
      <c r="C1" s="14" t="s">
        <v>337</v>
      </c>
      <c r="D1" s="14"/>
      <c r="E1" s="14" t="s">
        <v>338</v>
      </c>
      <c r="F1" s="14"/>
      <c r="G1" s="14" t="s">
        <v>339</v>
      </c>
      <c r="H1" s="14"/>
      <c r="I1" s="3"/>
    </row>
    <row r="2" spans="1:12" x14ac:dyDescent="0.25">
      <c r="A2" s="21"/>
      <c r="B2" s="2"/>
      <c r="C2" s="4" t="s">
        <v>340</v>
      </c>
      <c r="D2" s="4" t="s">
        <v>341</v>
      </c>
      <c r="E2" s="4" t="s">
        <v>340</v>
      </c>
      <c r="F2" s="4" t="s">
        <v>341</v>
      </c>
      <c r="G2" s="4" t="s">
        <v>340</v>
      </c>
      <c r="H2" s="4" t="s">
        <v>341</v>
      </c>
      <c r="I2" s="4" t="s">
        <v>342</v>
      </c>
    </row>
    <row r="3" spans="1:12" x14ac:dyDescent="0.25">
      <c r="A3" s="22" t="s">
        <v>343</v>
      </c>
      <c r="B3" s="3" t="s">
        <v>344</v>
      </c>
      <c r="C3" s="5">
        <v>87</v>
      </c>
      <c r="D3" s="6">
        <v>5.2</v>
      </c>
      <c r="E3" s="6">
        <v>80</v>
      </c>
      <c r="F3" s="6">
        <v>5.8</v>
      </c>
      <c r="G3" s="6">
        <v>-7</v>
      </c>
      <c r="H3" s="6">
        <v>2.1</v>
      </c>
      <c r="I3" s="7">
        <f>(POWER(D3,2)+POWER(F3,2)-POWER(H3,2))/(2*D3*F3)</f>
        <v>0.93285809018567656</v>
      </c>
    </row>
    <row r="4" spans="1:12" x14ac:dyDescent="0.25">
      <c r="A4" s="22"/>
      <c r="B4" s="3" t="s">
        <v>345</v>
      </c>
      <c r="C4" s="5">
        <v>85</v>
      </c>
      <c r="D4" s="6">
        <v>4.4000000000000004</v>
      </c>
      <c r="E4" s="6">
        <v>79</v>
      </c>
      <c r="F4" s="6">
        <v>3.9</v>
      </c>
      <c r="G4" s="6">
        <v>-5</v>
      </c>
      <c r="H4" s="6">
        <v>2.2000000000000002</v>
      </c>
      <c r="I4" s="7">
        <f>(POWER(D4,2)+POWER(F4,2)-POWER(H4,2))/(2*D4*F4)</f>
        <v>0.86625874125874125</v>
      </c>
    </row>
    <row r="5" spans="1:12" x14ac:dyDescent="0.25">
      <c r="A5" s="23" t="s">
        <v>346</v>
      </c>
      <c r="B5" s="3" t="s">
        <v>364</v>
      </c>
      <c r="C5" s="5">
        <v>87</v>
      </c>
      <c r="D5" s="6">
        <v>5.3</v>
      </c>
      <c r="E5" s="6">
        <v>88</v>
      </c>
      <c r="F5" s="6">
        <v>4.8</v>
      </c>
      <c r="G5" s="6">
        <v>1</v>
      </c>
      <c r="H5" s="6">
        <v>1.9</v>
      </c>
      <c r="I5" s="7">
        <f>(POWER(D5,2)+POWER(F5,2)-POWER(H5,2))/(2*D5*F5)</f>
        <v>0.93396226415094341</v>
      </c>
      <c r="K5" s="8" t="s">
        <v>348</v>
      </c>
      <c r="L5" s="7">
        <f>(I3+I4+I5)/3</f>
        <v>0.91102636519845381</v>
      </c>
    </row>
    <row r="7" spans="1:12" x14ac:dyDescent="0.25">
      <c r="A7" s="17" t="s">
        <v>349</v>
      </c>
      <c r="B7" s="3" t="s">
        <v>350</v>
      </c>
      <c r="C7" s="5">
        <v>73</v>
      </c>
      <c r="D7" s="6">
        <v>13</v>
      </c>
      <c r="E7" s="6">
        <v>72</v>
      </c>
      <c r="F7" s="6">
        <v>10</v>
      </c>
      <c r="G7" s="6">
        <f>E7-C7</f>
        <v>-1</v>
      </c>
      <c r="H7" s="6">
        <f>SQRT(POWER(D7,2)+POWER(F7,2)-(2*0.91*D7*F7))</f>
        <v>5.6920997883030831</v>
      </c>
      <c r="I7" s="2"/>
    </row>
    <row r="8" spans="1:12" x14ac:dyDescent="0.25">
      <c r="A8" s="18"/>
      <c r="B8" s="3" t="s">
        <v>364</v>
      </c>
      <c r="C8" s="5">
        <v>76</v>
      </c>
      <c r="D8" s="6">
        <v>9</v>
      </c>
      <c r="E8" s="6">
        <v>75</v>
      </c>
      <c r="F8" s="6">
        <v>7</v>
      </c>
      <c r="G8" s="6">
        <f>E8-C8</f>
        <v>-1</v>
      </c>
      <c r="H8" s="6">
        <f>SQRT(POWER(D8,2)+POWER(F8,2)-(2*0.91*D8*F8))</f>
        <v>3.9166312055132284</v>
      </c>
      <c r="I8" s="2"/>
      <c r="L8" s="9"/>
    </row>
    <row r="9" spans="1:12" x14ac:dyDescent="0.25">
      <c r="B9" s="1"/>
      <c r="C9" s="9"/>
      <c r="D9" s="10"/>
      <c r="E9" s="9"/>
      <c r="F9" s="10"/>
      <c r="G9" s="9"/>
      <c r="H9" s="10"/>
      <c r="L9" s="9"/>
    </row>
    <row r="10" spans="1:12" x14ac:dyDescent="0.25">
      <c r="A10" s="17" t="s">
        <v>351</v>
      </c>
      <c r="B10" s="3" t="s">
        <v>352</v>
      </c>
      <c r="C10" s="2"/>
      <c r="D10" s="2"/>
      <c r="E10" s="2"/>
      <c r="F10" s="2"/>
      <c r="G10" s="6">
        <v>-4.5999999999999996</v>
      </c>
      <c r="H10" s="6">
        <v>9.1999999999999993</v>
      </c>
      <c r="I10" s="2"/>
      <c r="L10" s="9"/>
    </row>
    <row r="11" spans="1:12" x14ac:dyDescent="0.25">
      <c r="A11" s="18"/>
      <c r="B11" s="3" t="s">
        <v>347</v>
      </c>
      <c r="C11" s="2"/>
      <c r="D11" s="2"/>
      <c r="E11" s="2"/>
      <c r="F11" s="2"/>
      <c r="G11" s="6">
        <v>-2</v>
      </c>
      <c r="H11" s="6">
        <v>6</v>
      </c>
      <c r="I11" s="2"/>
      <c r="K11" s="9"/>
      <c r="L11" s="9"/>
    </row>
    <row r="12" spans="1:12" x14ac:dyDescent="0.25">
      <c r="B12" s="1"/>
      <c r="C12" s="9"/>
      <c r="D12" s="10"/>
      <c r="E12" s="9"/>
      <c r="F12" s="10"/>
      <c r="G12" s="9"/>
      <c r="H12" s="10"/>
      <c r="K12" s="9"/>
      <c r="L12" s="9"/>
    </row>
    <row r="13" spans="1:12" x14ac:dyDescent="0.25">
      <c r="A13" s="17" t="s">
        <v>353</v>
      </c>
      <c r="B13" s="3" t="s">
        <v>354</v>
      </c>
      <c r="C13" s="5">
        <v>92</v>
      </c>
      <c r="D13" s="6">
        <v>2</v>
      </c>
      <c r="E13" s="6">
        <v>85</v>
      </c>
      <c r="F13" s="6">
        <v>2</v>
      </c>
      <c r="G13" s="6">
        <f>E13-C13</f>
        <v>-7</v>
      </c>
      <c r="H13" s="6">
        <f>SQRT(POWER(D13,2)+POWER(F13,2)-(2*0.91*D13*F13))</f>
        <v>0.84852813742385691</v>
      </c>
      <c r="I13" s="2"/>
      <c r="L13" s="9"/>
    </row>
    <row r="14" spans="1:12" x14ac:dyDescent="0.25">
      <c r="A14" s="20"/>
      <c r="B14" s="3" t="s">
        <v>355</v>
      </c>
      <c r="C14" s="5">
        <v>91</v>
      </c>
      <c r="D14" s="6">
        <v>2</v>
      </c>
      <c r="E14" s="6">
        <v>90</v>
      </c>
      <c r="F14" s="6">
        <v>2</v>
      </c>
      <c r="G14" s="6">
        <f t="shared" ref="G14:G15" si="0">E14-C14</f>
        <v>-1</v>
      </c>
      <c r="H14" s="6">
        <f t="shared" ref="H14:H15" si="1">SQRT(POWER(D14,2)+POWER(F14,2)-(2*0.91*D14*F14))</f>
        <v>0.84852813742385691</v>
      </c>
      <c r="I14" s="2"/>
      <c r="L14" s="9"/>
    </row>
    <row r="15" spans="1:12" x14ac:dyDescent="0.25">
      <c r="A15" s="18"/>
      <c r="B15" s="3" t="s">
        <v>364</v>
      </c>
      <c r="C15" s="5">
        <v>91</v>
      </c>
      <c r="D15" s="6">
        <v>2</v>
      </c>
      <c r="E15" s="6">
        <v>91</v>
      </c>
      <c r="F15" s="6">
        <v>2</v>
      </c>
      <c r="G15" s="6">
        <f t="shared" si="0"/>
        <v>0</v>
      </c>
      <c r="H15" s="6">
        <f t="shared" si="1"/>
        <v>0.84852813742385691</v>
      </c>
      <c r="I15" s="2"/>
      <c r="K15" s="9"/>
      <c r="L15" s="9"/>
    </row>
    <row r="16" spans="1:12" x14ac:dyDescent="0.25">
      <c r="B16" s="1"/>
      <c r="C16" s="9"/>
      <c r="D16" s="10"/>
      <c r="E16" s="9"/>
      <c r="F16" s="10"/>
      <c r="G16" s="9"/>
      <c r="H16" s="10"/>
      <c r="K16" s="9"/>
      <c r="L16" s="9"/>
    </row>
    <row r="17" spans="1:12" x14ac:dyDescent="0.25">
      <c r="A17" s="17" t="s">
        <v>356</v>
      </c>
      <c r="B17" s="3" t="s">
        <v>350</v>
      </c>
      <c r="C17" s="6">
        <v>80.97</v>
      </c>
      <c r="D17" s="6">
        <v>10.6</v>
      </c>
      <c r="E17" s="6">
        <v>79.5</v>
      </c>
      <c r="F17" s="6">
        <v>9.8000000000000007</v>
      </c>
      <c r="G17" s="6">
        <f>E17-C17</f>
        <v>-1.4699999999999989</v>
      </c>
      <c r="H17" s="6">
        <f>SQRT(POWER(D17,2)+POWER(F17,2)-(2*0.91*D17*F17))</f>
        <v>4.3975447695276513</v>
      </c>
      <c r="I17" s="2"/>
      <c r="K17" s="9"/>
      <c r="L17" s="9"/>
    </row>
    <row r="18" spans="1:12" x14ac:dyDescent="0.25">
      <c r="A18" s="18"/>
      <c r="B18" s="3" t="s">
        <v>364</v>
      </c>
      <c r="C18" s="6">
        <v>80.5</v>
      </c>
      <c r="D18" s="6">
        <v>9.5</v>
      </c>
      <c r="E18" s="6">
        <v>78.099999999999994</v>
      </c>
      <c r="F18" s="6">
        <v>7.7</v>
      </c>
      <c r="G18" s="6">
        <f>E18-C18</f>
        <v>-2.4000000000000057</v>
      </c>
      <c r="H18" s="6">
        <f>SQRT(POWER(D18,2)+POWER(F18,2)-(2*0.91*D18*F18))</f>
        <v>4.0505555174568357</v>
      </c>
      <c r="I18" s="2"/>
      <c r="K18" s="9"/>
      <c r="L18" s="9"/>
    </row>
    <row r="19" spans="1:12" x14ac:dyDescent="0.25">
      <c r="K19" s="9"/>
      <c r="L19" s="9"/>
    </row>
    <row r="20" spans="1:12" x14ac:dyDescent="0.25">
      <c r="A20" s="17" t="s">
        <v>357</v>
      </c>
      <c r="B20" s="3" t="s">
        <v>350</v>
      </c>
      <c r="C20" s="5">
        <v>82</v>
      </c>
      <c r="D20" s="6">
        <v>7</v>
      </c>
      <c r="E20" s="6">
        <v>77</v>
      </c>
      <c r="F20" s="6">
        <v>9</v>
      </c>
      <c r="G20" s="6">
        <f>E20-C20</f>
        <v>-5</v>
      </c>
      <c r="H20" s="6">
        <f>SQRT(POWER(D20,2)+POWER(F20,2)-(2*0.91*D20*F20))</f>
        <v>3.9166312055132284</v>
      </c>
      <c r="I20" s="2"/>
    </row>
    <row r="21" spans="1:12" x14ac:dyDescent="0.25">
      <c r="A21" s="18"/>
      <c r="B21" s="3" t="s">
        <v>364</v>
      </c>
      <c r="C21" s="5">
        <v>85</v>
      </c>
      <c r="D21" s="6">
        <v>8</v>
      </c>
      <c r="E21" s="6">
        <v>84</v>
      </c>
      <c r="F21" s="6">
        <v>8</v>
      </c>
      <c r="G21" s="6">
        <f>E21-C21</f>
        <v>-1</v>
      </c>
      <c r="H21" s="6">
        <f>SQRT(POWER(D21,2)+POWER(F21,2)-(2*0.91*D21*F21))</f>
        <v>3.3941125496954276</v>
      </c>
      <c r="I21" s="2"/>
    </row>
    <row r="22" spans="1:12" x14ac:dyDescent="0.25">
      <c r="B22" s="1"/>
      <c r="C22" s="9"/>
      <c r="D22" s="10"/>
      <c r="E22" s="9"/>
      <c r="F22" s="10"/>
      <c r="G22" s="9"/>
      <c r="H22" s="10"/>
    </row>
    <row r="23" spans="1:12" x14ac:dyDescent="0.25">
      <c r="A23" s="17" t="s">
        <v>358</v>
      </c>
      <c r="B23" s="3" t="s">
        <v>359</v>
      </c>
      <c r="C23" s="5"/>
      <c r="D23" s="11"/>
      <c r="E23" s="5"/>
      <c r="F23" s="11"/>
      <c r="G23" s="5">
        <v>-1.5</v>
      </c>
      <c r="H23" s="6">
        <v>3.5446100253080455</v>
      </c>
      <c r="I23" s="2"/>
      <c r="L23" s="9"/>
    </row>
    <row r="24" spans="1:12" x14ac:dyDescent="0.25">
      <c r="A24" s="20"/>
      <c r="B24" s="3" t="s">
        <v>360</v>
      </c>
      <c r="C24" s="5"/>
      <c r="D24" s="11"/>
      <c r="E24" s="5"/>
      <c r="F24" s="11"/>
      <c r="G24" s="5">
        <v>-0.6</v>
      </c>
      <c r="H24" s="6">
        <v>3.5517009320200743</v>
      </c>
      <c r="I24" s="2"/>
      <c r="L24" s="9"/>
    </row>
    <row r="25" spans="1:12" x14ac:dyDescent="0.25">
      <c r="A25" s="18"/>
      <c r="B25" s="3" t="s">
        <v>352</v>
      </c>
      <c r="C25" s="5"/>
      <c r="D25" s="11"/>
      <c r="E25" s="5"/>
      <c r="F25" s="11"/>
      <c r="G25" s="5">
        <v>-2.9</v>
      </c>
      <c r="H25" s="6">
        <v>3.8127387550512841</v>
      </c>
      <c r="I25" s="2"/>
      <c r="K25" s="9"/>
      <c r="L25" s="9"/>
    </row>
    <row r="26" spans="1:12" x14ac:dyDescent="0.25">
      <c r="B26" s="1"/>
      <c r="C26" s="9"/>
      <c r="D26" s="10"/>
      <c r="E26" s="9"/>
      <c r="F26" s="10"/>
      <c r="G26" s="9"/>
      <c r="H26" s="10"/>
      <c r="K26" s="9"/>
      <c r="L26" s="9"/>
    </row>
    <row r="27" spans="1:12" x14ac:dyDescent="0.25">
      <c r="A27" s="17" t="s">
        <v>361</v>
      </c>
      <c r="B27" s="3" t="s">
        <v>362</v>
      </c>
      <c r="C27" s="6">
        <v>79.5</v>
      </c>
      <c r="D27" s="6">
        <v>4.8</v>
      </c>
      <c r="E27" s="6">
        <v>71.8</v>
      </c>
      <c r="F27" s="6">
        <v>5</v>
      </c>
      <c r="G27" s="6">
        <f>E27-C27</f>
        <v>-7.7000000000000028</v>
      </c>
      <c r="H27" s="6">
        <f>SQRT(POWER(D27,2)+POWER(F27,2)-(2*0.91*D27*F27))</f>
        <v>2.0880613017821084</v>
      </c>
      <c r="I27" s="2"/>
      <c r="L27" s="9"/>
    </row>
    <row r="28" spans="1:12" x14ac:dyDescent="0.25">
      <c r="A28" s="20"/>
      <c r="B28" s="3" t="s">
        <v>363</v>
      </c>
      <c r="C28" s="6">
        <v>80.2</v>
      </c>
      <c r="D28" s="6">
        <v>5.8</v>
      </c>
      <c r="E28" s="6">
        <v>75.8</v>
      </c>
      <c r="F28" s="6">
        <v>3.8</v>
      </c>
      <c r="G28" s="6">
        <f t="shared" ref="G28:G29" si="2">E28-C28</f>
        <v>-4.4000000000000057</v>
      </c>
      <c r="H28" s="6">
        <f t="shared" ref="H28:H29" si="3">SQRT(POWER(D28,2)+POWER(F28,2)-(2*0.91*D28*F28))</f>
        <v>2.8226228936930284</v>
      </c>
      <c r="I28" s="2"/>
      <c r="L28" s="9"/>
    </row>
    <row r="29" spans="1:12" x14ac:dyDescent="0.25">
      <c r="A29" s="18"/>
      <c r="B29" s="3" t="s">
        <v>364</v>
      </c>
      <c r="C29" s="6">
        <v>78.7</v>
      </c>
      <c r="D29" s="6">
        <v>5.7</v>
      </c>
      <c r="E29" s="6">
        <v>78</v>
      </c>
      <c r="F29" s="6">
        <v>5.4</v>
      </c>
      <c r="G29" s="6">
        <f t="shared" si="2"/>
        <v>-0.70000000000000284</v>
      </c>
      <c r="H29" s="6">
        <f t="shared" si="3"/>
        <v>2.3728463919942229</v>
      </c>
      <c r="I29" s="2"/>
      <c r="K29" s="9"/>
      <c r="L29" s="9"/>
    </row>
    <row r="30" spans="1:12" x14ac:dyDescent="0.25">
      <c r="B30" s="1"/>
      <c r="C30" s="9"/>
      <c r="D30" s="9"/>
      <c r="E30" s="9"/>
      <c r="F30" s="9"/>
      <c r="G30" s="9"/>
      <c r="H30" s="10"/>
    </row>
    <row r="31" spans="1:12" x14ac:dyDescent="0.25">
      <c r="A31" s="17" t="s">
        <v>365</v>
      </c>
      <c r="B31" s="3" t="s">
        <v>350</v>
      </c>
      <c r="C31" s="5">
        <v>86</v>
      </c>
      <c r="D31" s="5">
        <v>3</v>
      </c>
      <c r="E31" s="5">
        <v>89</v>
      </c>
      <c r="F31" s="5">
        <v>3</v>
      </c>
      <c r="G31" s="5">
        <f>E31-C31</f>
        <v>3</v>
      </c>
      <c r="H31" s="6">
        <f>SQRT(POWER(D31,2)+POWER(F31,2)-(2*0.91*D31*F31))</f>
        <v>1.2727922061357859</v>
      </c>
      <c r="I31" s="2"/>
      <c r="K31" s="9"/>
    </row>
    <row r="32" spans="1:12" x14ac:dyDescent="0.25">
      <c r="A32" s="18"/>
      <c r="B32" s="3" t="s">
        <v>364</v>
      </c>
      <c r="C32" s="5">
        <v>94</v>
      </c>
      <c r="D32" s="5">
        <v>2</v>
      </c>
      <c r="E32" s="5">
        <v>95</v>
      </c>
      <c r="F32" s="5">
        <v>3</v>
      </c>
      <c r="G32" s="5">
        <f>E32-C32</f>
        <v>1</v>
      </c>
      <c r="H32" s="6">
        <f>SQRT(POWER(D32,2)+POWER(F32,2)-(2*0.91*D32*F32))</f>
        <v>1.4422205101855958</v>
      </c>
      <c r="I32" s="2"/>
      <c r="L32" s="9"/>
    </row>
    <row r="33" spans="1:12" x14ac:dyDescent="0.25">
      <c r="B33" s="1"/>
      <c r="C33" s="9"/>
      <c r="D33" s="9"/>
      <c r="E33" s="9"/>
      <c r="F33" s="9"/>
      <c r="G33" s="9"/>
      <c r="H33" s="10"/>
      <c r="L33" s="9"/>
    </row>
    <row r="34" spans="1:12" x14ac:dyDescent="0.25">
      <c r="A34" s="17" t="s">
        <v>366</v>
      </c>
      <c r="B34" s="3" t="s">
        <v>350</v>
      </c>
      <c r="C34" s="6">
        <v>80.599999999999994</v>
      </c>
      <c r="D34" s="6">
        <v>12.3</v>
      </c>
      <c r="E34" s="6">
        <v>75.2</v>
      </c>
      <c r="F34" s="6">
        <v>1</v>
      </c>
      <c r="G34" s="6">
        <f>E34-C34</f>
        <v>-5.3999999999999915</v>
      </c>
      <c r="H34" s="6">
        <f>SQRT(POWER(D34,2)+POWER(F34,2)-(2*0.91*D34*F34))</f>
        <v>11.397543595003269</v>
      </c>
      <c r="I34" s="2"/>
      <c r="L34" s="9"/>
    </row>
    <row r="35" spans="1:12" x14ac:dyDescent="0.25">
      <c r="A35" s="18"/>
      <c r="B35" s="3" t="s">
        <v>367</v>
      </c>
      <c r="C35" s="6">
        <v>86.4</v>
      </c>
      <c r="D35" s="6">
        <v>9.3000000000000007</v>
      </c>
      <c r="E35" s="6">
        <v>85</v>
      </c>
      <c r="F35" s="6">
        <v>13</v>
      </c>
      <c r="G35" s="6">
        <f>E35-C35</f>
        <v>-1.4000000000000057</v>
      </c>
      <c r="H35" s="6">
        <f>SQRT(POWER(D35,2)+POWER(F35,2)-(2*0.91*D35*F35))</f>
        <v>5.954158210864068</v>
      </c>
      <c r="I35" s="2"/>
      <c r="K35" s="9"/>
      <c r="L35" s="9"/>
    </row>
    <row r="36" spans="1:12" x14ac:dyDescent="0.25">
      <c r="B36" s="1"/>
      <c r="C36" s="9"/>
      <c r="D36" s="10"/>
      <c r="E36" s="9"/>
      <c r="F36" s="10"/>
      <c r="G36" s="9"/>
      <c r="H36" s="10"/>
      <c r="K36" s="9"/>
      <c r="L36" s="9"/>
    </row>
    <row r="37" spans="1:12" x14ac:dyDescent="0.25">
      <c r="A37" s="17" t="s">
        <v>368</v>
      </c>
      <c r="B37" s="3" t="s">
        <v>350</v>
      </c>
      <c r="C37" s="6">
        <v>88.2</v>
      </c>
      <c r="D37" s="6">
        <v>1.6</v>
      </c>
      <c r="E37" s="6">
        <v>84</v>
      </c>
      <c r="F37" s="6">
        <v>1.1000000000000001</v>
      </c>
      <c r="G37" s="6">
        <f>E37-C37</f>
        <v>-4.2000000000000028</v>
      </c>
      <c r="H37" s="6">
        <f>SQRT(POWER(D37,2)+POWER(F37,2)-(2*0.91*D37*F37))</f>
        <v>0.75286120898874831</v>
      </c>
      <c r="I37" s="2"/>
      <c r="L37" s="9"/>
    </row>
    <row r="38" spans="1:12" x14ac:dyDescent="0.25">
      <c r="A38" s="18"/>
      <c r="B38" s="3" t="s">
        <v>364</v>
      </c>
      <c r="C38" s="6">
        <v>85.2</v>
      </c>
      <c r="D38" s="6">
        <v>1.8</v>
      </c>
      <c r="E38" s="6">
        <v>82</v>
      </c>
      <c r="F38" s="6">
        <v>1.3</v>
      </c>
      <c r="G38" s="6">
        <f>E38-C38</f>
        <v>-3.2000000000000028</v>
      </c>
      <c r="H38" s="6">
        <f>SQRT(POWER(D38,2)+POWER(F38,2)-(2*0.91*D38*F38))</f>
        <v>0.81926796593056161</v>
      </c>
      <c r="I38" s="2"/>
      <c r="K38" s="9"/>
      <c r="L38" s="9"/>
    </row>
    <row r="39" spans="1:12" x14ac:dyDescent="0.25">
      <c r="B39" s="1"/>
      <c r="C39" s="9"/>
      <c r="D39" s="10"/>
      <c r="E39" s="9"/>
      <c r="F39" s="10"/>
      <c r="G39" s="9"/>
      <c r="H39" s="10"/>
      <c r="K39" s="9"/>
      <c r="L39" s="9"/>
    </row>
    <row r="40" spans="1:12" x14ac:dyDescent="0.25">
      <c r="A40" s="17" t="s">
        <v>369</v>
      </c>
      <c r="B40" s="3" t="s">
        <v>344</v>
      </c>
      <c r="C40" s="5">
        <v>81</v>
      </c>
      <c r="D40" s="6">
        <v>6.7</v>
      </c>
      <c r="E40" s="6"/>
      <c r="F40" s="6"/>
      <c r="G40" s="6">
        <v>-7</v>
      </c>
      <c r="H40" s="6">
        <v>5.9</v>
      </c>
      <c r="I40" s="2"/>
      <c r="L40" s="9"/>
    </row>
    <row r="41" spans="1:12" x14ac:dyDescent="0.25">
      <c r="A41" s="20"/>
      <c r="B41" s="3" t="s">
        <v>345</v>
      </c>
      <c r="C41" s="5">
        <v>81</v>
      </c>
      <c r="D41" s="6">
        <v>6.2</v>
      </c>
      <c r="E41" s="6"/>
      <c r="F41" s="6"/>
      <c r="G41" s="6">
        <v>-6</v>
      </c>
      <c r="H41" s="6">
        <v>4.3</v>
      </c>
      <c r="I41" s="2"/>
      <c r="L41" s="9"/>
    </row>
    <row r="42" spans="1:12" x14ac:dyDescent="0.25">
      <c r="A42" s="18"/>
      <c r="B42" s="3" t="s">
        <v>364</v>
      </c>
      <c r="C42" s="5">
        <v>83</v>
      </c>
      <c r="D42" s="6">
        <v>9.4</v>
      </c>
      <c r="E42" s="6"/>
      <c r="F42" s="6"/>
      <c r="G42" s="6">
        <v>-3</v>
      </c>
      <c r="H42" s="6">
        <v>1.5</v>
      </c>
      <c r="I42" s="2"/>
      <c r="K42" s="9"/>
      <c r="L42" s="9"/>
    </row>
    <row r="43" spans="1:12" x14ac:dyDescent="0.25">
      <c r="L43" s="9"/>
    </row>
    <row r="44" spans="1:12" x14ac:dyDescent="0.25">
      <c r="A44" s="17" t="s">
        <v>370</v>
      </c>
      <c r="B44" s="3" t="s">
        <v>350</v>
      </c>
      <c r="C44" s="6">
        <v>81.92</v>
      </c>
      <c r="D44" s="6">
        <v>4.83</v>
      </c>
      <c r="E44" s="6">
        <v>78</v>
      </c>
      <c r="F44" s="6">
        <v>3.19</v>
      </c>
      <c r="G44" s="6">
        <f>E44-C44</f>
        <v>-3.9200000000000017</v>
      </c>
      <c r="H44" s="6">
        <f>SQRT(POWER(D44,2)+POWER(F44,2)-(2*0.91*D44*F44))</f>
        <v>2.3373031467911898</v>
      </c>
      <c r="I44" s="2"/>
    </row>
    <row r="45" spans="1:12" x14ac:dyDescent="0.25">
      <c r="A45" s="18"/>
      <c r="B45" s="3" t="s">
        <v>364</v>
      </c>
      <c r="C45" s="6">
        <v>82.23</v>
      </c>
      <c r="D45" s="6">
        <v>4.8499999999999996</v>
      </c>
      <c r="E45" s="6">
        <v>81.7</v>
      </c>
      <c r="F45" s="6">
        <v>3.2</v>
      </c>
      <c r="G45" s="6">
        <f>E45-C45</f>
        <v>-0.53000000000000114</v>
      </c>
      <c r="H45" s="6">
        <f>SQRT(POWER(D45,2)+POWER(F45,2)-(2*0.91*D45*F45))</f>
        <v>2.3486379031259803</v>
      </c>
      <c r="I45" s="2"/>
    </row>
    <row r="46" spans="1:12" x14ac:dyDescent="0.25">
      <c r="C46" s="9"/>
      <c r="D46" s="9"/>
      <c r="E46" s="9"/>
      <c r="F46" s="9"/>
      <c r="G46" s="12"/>
      <c r="H46" s="10"/>
    </row>
    <row r="47" spans="1:12" x14ac:dyDescent="0.25">
      <c r="A47" s="17" t="s">
        <v>371</v>
      </c>
      <c r="B47" s="3" t="s">
        <v>350</v>
      </c>
      <c r="C47" s="6">
        <v>70.400000000000006</v>
      </c>
      <c r="D47" s="6">
        <v>3.2</v>
      </c>
      <c r="E47" s="6">
        <v>61</v>
      </c>
      <c r="F47" s="6">
        <v>5.9</v>
      </c>
      <c r="G47" s="6">
        <f>E47-C47</f>
        <v>-9.4000000000000057</v>
      </c>
      <c r="H47" s="6">
        <f>SQRT(POWER(D47,2)+POWER(F47,2)-(2*0.91*D47*F47))</f>
        <v>3.2693118541980657</v>
      </c>
      <c r="I47" s="2"/>
    </row>
    <row r="48" spans="1:12" x14ac:dyDescent="0.25">
      <c r="A48" s="18"/>
      <c r="B48" s="3" t="s">
        <v>364</v>
      </c>
      <c r="C48" s="6">
        <v>73</v>
      </c>
      <c r="D48" s="6">
        <v>7.5</v>
      </c>
      <c r="E48" s="6">
        <v>70</v>
      </c>
      <c r="F48" s="6">
        <v>7.1</v>
      </c>
      <c r="G48" s="6">
        <f>E48-C48</f>
        <v>-3</v>
      </c>
      <c r="H48" s="6">
        <f>SQRT(POWER(D48,2)+POWER(F48,2)-(2*0.91*D48*F48))</f>
        <v>3.1216982557575941</v>
      </c>
      <c r="I48" s="2"/>
    </row>
  </sheetData>
  <mergeCells count="18">
    <mergeCell ref="A40:A42"/>
    <mergeCell ref="A44:A45"/>
    <mergeCell ref="A47:A48"/>
    <mergeCell ref="A23:A25"/>
    <mergeCell ref="A27:A29"/>
    <mergeCell ref="A31:A32"/>
    <mergeCell ref="A34:A35"/>
    <mergeCell ref="A37:A38"/>
    <mergeCell ref="A7:A8"/>
    <mergeCell ref="A10:A11"/>
    <mergeCell ref="A13:A15"/>
    <mergeCell ref="A17:A18"/>
    <mergeCell ref="A20:A21"/>
    <mergeCell ref="A1:A2"/>
    <mergeCell ref="C1:D1"/>
    <mergeCell ref="E1:F1"/>
    <mergeCell ref="G1:H1"/>
    <mergeCell ref="A3:A4"/>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Start</vt:lpstr>
      <vt:lpstr>Cálculo PAS</vt:lpstr>
      <vt:lpstr>Cálculo PAD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Rehder Santos</dc:creator>
  <cp:lastModifiedBy>Patricia Rehder Santos</cp:lastModifiedBy>
  <dcterms:created xsi:type="dcterms:W3CDTF">2021-03-01T19:06:20Z</dcterms:created>
  <dcterms:modified xsi:type="dcterms:W3CDTF">2021-04-30T13:43:50Z</dcterms:modified>
</cp:coreProperties>
</file>