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2005" documentId="114_{D8E9677E-8A48-4513-96CE-E2FEAB9D8197}" xr6:coauthVersionLast="47" xr6:coauthVersionMax="47" xr10:uidLastSave="{3E816C0C-1E5D-49DB-A3F4-3E1D66A4B70D}"/>
  <bookViews>
    <workbookView xWindow="14295" yWindow="0" windowWidth="14610" windowHeight="1558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I6" i="11" l="1"/>
  <c r="H25" i="11"/>
  <c r="H25" i="12"/>
  <c r="H25" i="13"/>
  <c r="H25" i="10"/>
  <c r="H25" i="8"/>
  <c r="I15" i="13"/>
  <c r="I6" i="13"/>
  <c r="I18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K25" i="13" l="1"/>
  <c r="K25" i="12"/>
  <c r="K25" i="11"/>
  <c r="K25" i="10"/>
  <c r="K25" i="8"/>
  <c r="H25" i="6"/>
  <c r="H25" i="3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9" i="1"/>
  <c r="K25" i="6" l="1"/>
  <c r="K25" i="3"/>
  <c r="H25" i="2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G8" i="1"/>
  <c r="G7" i="1"/>
  <c r="D8" i="1"/>
  <c r="H8" i="1" s="1"/>
  <c r="D7" i="1"/>
  <c r="H7" i="1" s="1"/>
  <c r="H25" i="1" l="1"/>
  <c r="I6" i="1"/>
  <c r="K25" i="2"/>
  <c r="I15" i="1"/>
  <c r="I21" i="1"/>
  <c r="I18" i="1"/>
  <c r="I12" i="1"/>
  <c r="I9" i="1"/>
  <c r="K25" i="1" l="1"/>
  <c r="D11" i="7"/>
  <c r="D6" i="7"/>
  <c r="D3" i="7"/>
  <c r="D10" i="7"/>
  <c r="D8" i="7"/>
  <c r="D7" i="7"/>
  <c r="D9" i="7"/>
  <c r="D5" i="7"/>
  <c r="D4" i="7"/>
  <c r="E10" i="7" l="1"/>
  <c r="E7" i="7"/>
  <c r="E4" i="7"/>
  <c r="E5" i="7"/>
  <c r="E9" i="7"/>
  <c r="E3" i="7"/>
  <c r="E6" i="7"/>
  <c r="E8" i="7"/>
  <c r="E11" i="7"/>
</calcChain>
</file>

<file path=xl/sharedStrings.xml><?xml version="1.0" encoding="utf-8"?>
<sst xmlns="http://schemas.openxmlformats.org/spreadsheetml/2006/main" count="382" uniqueCount="32">
  <si>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</si>
  <si>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</si>
  <si>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</si>
  <si>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</si>
  <si>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</si>
  <si>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</si>
  <si>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</si>
  <si>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</si>
  <si>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</si>
  <si>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</si>
  <si>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</si>
  <si>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</si>
  <si>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</si>
  <si>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</si>
  <si>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</si>
  <si>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</si>
  <si>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</si>
  <si>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</si>
  <si>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</si>
  <si>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</si>
  <si>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</si>
  <si>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</si>
  <si>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</si>
  <si>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</si>
  <si>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</si>
  <si>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26,2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</si>
  <si>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25,1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</si>
  <si>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</si>
  <si>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23,2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</si>
  <si>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28,6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</si>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</sst>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"/>
    <numFmt numFmtId="165" formatCode="_-* #,##0_-;\-* #,##0_-;_-* &quot;-&quot;??_-;_-@_-"/>
    <numFmt numFmtId="167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0" fontId="9" fillId="0" borderId="0" xfId="0" applyFont="1"/>
    <xf numFmtId="9" fontId="10" fillId="0" borderId="0" xfId="0" applyNumberFormat="1" applyFont="1"/>
    <xf numFmtId="164" fontId="10" fillId="0" borderId="8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167" fontId="2" fillId="0" borderId="3" xfId="0" applyNumberFormat="1" applyFont="1" applyBorder="1" applyAlignment="1">
      <alignment horizontal="right" vertical="center"/>
    </xf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2" fontId="2" fillId="0" borderId="3" xfId="1" applyNumberFormat="1" applyFont="1" applyBorder="1" applyAlignment="1">
      <alignment horizontal="right" vertical="center"/>
    </xf>
    <xf numFmtId="167" fontId="2" fillId="0" borderId="3" xfId="1" applyNumberFormat="1" applyFont="1" applyBorder="1" applyAlignment="1">
      <alignment horizontal="right" vertical="center"/>
    </xf>
    <xf numFmtId="0" fontId="10" fillId="0" borderId="7" xfId="0" applyFont="1" applyBorder="1" applyAlignment="1">
      <alignment horizontal="center" vertical="center"/>
    </xf>
    <xf numFmtId="11" fontId="10" fillId="0" borderId="7" xfId="0" applyNumberFormat="1" applyFont="1" applyBorder="1" applyAlignment="1">
      <alignment horizontal="center" vertical="center"/>
    </xf>
    <xf numFmtId="11" fontId="10" fillId="0" borderId="8" xfId="0" applyNumberFormat="1" applyFont="1" applyBorder="1" applyAlignment="1">
      <alignment horizontal="center" vertical="center"/>
    </xf>
    <xf numFmtId="11" fontId="10" fillId="0" borderId="9" xfId="0" applyNumberFormat="1" applyFont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1.1112988457107749</c:v>
                </c:pt>
                <c:pt idx="2">
                  <c:v>1.0726707635691217</c:v>
                </c:pt>
                <c:pt idx="3">
                  <c:v>1.0566908687291978</c:v>
                </c:pt>
                <c:pt idx="4">
                  <c:v>1.0068954479508776</c:v>
                </c:pt>
                <c:pt idx="5">
                  <c:v>0.84419792460413012</c:v>
                </c:pt>
                <c:pt idx="6">
                  <c:v>0.64626622977853976</c:v>
                </c:pt>
                <c:pt idx="7">
                  <c:v>0.28978152301551063</c:v>
                </c:pt>
                <c:pt idx="8">
                  <c:v>0.12008598987499357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4.08E-4</c:v>
                </c:pt>
                <c:pt idx="1">
                  <c:v>1.7623333333333332E-3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0.3466117216117216</c:v>
                </c:pt>
                <c:pt idx="1">
                  <c:v>2.0796703296703298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4.3133333333333326E-4</c:v>
                </c:pt>
                <c:pt idx="1">
                  <c:v>1.8029333333333334E-3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0.34697802197802202</c:v>
                </c:pt>
                <c:pt idx="1">
                  <c:v>2.0818681318681316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4.0200000000000001E-4</c:v>
                </c:pt>
                <c:pt idx="1">
                  <c:v>1.8655333333333335E-3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0.35430402930402927</c:v>
                </c:pt>
                <c:pt idx="1">
                  <c:v>2.1258241758241754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4.3733333333333336E-4</c:v>
                </c:pt>
                <c:pt idx="1">
                  <c:v>1.9546666666666666E-3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0.14239926739926742</c:v>
                </c:pt>
                <c:pt idx="1">
                  <c:v>0.85439560439560436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4.1666666666666669E-4</c:v>
                </c:pt>
                <c:pt idx="1">
                  <c:v>1.9943333333333336E-3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0.14706959706959707</c:v>
                </c:pt>
                <c:pt idx="1">
                  <c:v>0.88241758241758228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4.573333333333333E-4</c:v>
                </c:pt>
                <c:pt idx="1">
                  <c:v>1.9597333333333331E-3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0.14478021978021979</c:v>
                </c:pt>
                <c:pt idx="1">
                  <c:v>0.8686813186813187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0.96977733959487955</c:v>
                </c:pt>
                <c:pt idx="2">
                  <c:v>0.78350487399412572</c:v>
                </c:pt>
                <c:pt idx="3">
                  <c:v>0.66378245383373513</c:v>
                </c:pt>
                <c:pt idx="4">
                  <c:v>0.43769220628257771</c:v>
                </c:pt>
                <c:pt idx="5">
                  <c:v>0.26932979842394339</c:v>
                </c:pt>
                <c:pt idx="6">
                  <c:v>0.11181601228453177</c:v>
                </c:pt>
                <c:pt idx="7">
                  <c:v>6.5050175472243649E-2</c:v>
                </c:pt>
                <c:pt idx="8">
                  <c:v>2.4550862198886376E-2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1.3899999999999999E-4</c:v>
                </c:pt>
                <c:pt idx="1">
                  <c:v>4.5333333333333337E-4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1.2083772893772895</c:v>
                </c:pt>
                <c:pt idx="1">
                  <c:v>7.2502637362637365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1.4826666666666667E-4</c:v>
                </c:pt>
                <c:pt idx="1">
                  <c:v>4.5799999999999997E-4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1.2017939560439559</c:v>
                </c:pt>
                <c:pt idx="1">
                  <c:v>7.2107637362637353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1.5166666666666668E-4</c:v>
                </c:pt>
                <c:pt idx="1">
                  <c:v>4.6733333333333333E-4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1.2059798534798536</c:v>
                </c:pt>
                <c:pt idx="1">
                  <c:v>7.2358791208791207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2.4799999999999996E-4</c:v>
                </c:pt>
                <c:pt idx="1">
                  <c:v>5.9466666666666663E-4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1.3331538461538461</c:v>
                </c:pt>
                <c:pt idx="1">
                  <c:v>7.9989230769230755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2.0966666666666665E-4</c:v>
                </c:pt>
                <c:pt idx="1">
                  <c:v>5.5466666666666663E-4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1.3535146520146519</c:v>
                </c:pt>
                <c:pt idx="1">
                  <c:v>8.121087912087912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1.8533333333333333E-4</c:v>
                </c:pt>
                <c:pt idx="1">
                  <c:v>5.7399999999999997E-4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1.3319560439560441</c:v>
                </c:pt>
                <c:pt idx="1">
                  <c:v>7.9917362637362643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2.1099999999999998E-4</c:v>
                </c:pt>
                <c:pt idx="1">
                  <c:v>6.5799999999999995E-4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1.293610805860806</c:v>
                </c:pt>
                <c:pt idx="1">
                  <c:v>7.7616648351648347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2.3833333333333337E-4</c:v>
                </c:pt>
                <c:pt idx="1">
                  <c:v>6.466666666666667E-4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1.2949716117216117</c:v>
                </c:pt>
                <c:pt idx="1">
                  <c:v>7.7698296703296688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2.1466666666666666E-4</c:v>
                </c:pt>
                <c:pt idx="1">
                  <c:v>6.4766666666666662E-4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1.290357142857143</c:v>
                </c:pt>
                <c:pt idx="1">
                  <c:v>7.7421428571428574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2.9066666666666667E-4</c:v>
                </c:pt>
                <c:pt idx="1">
                  <c:v>7.8439999999999998E-4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1.2646520146520146</c:v>
                </c:pt>
                <c:pt idx="1">
                  <c:v>7.5879120879120876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3.2033333333333328E-4</c:v>
                </c:pt>
                <c:pt idx="1">
                  <c:v>8.1466666666666666E-4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1.2738095238095237</c:v>
                </c:pt>
                <c:pt idx="1">
                  <c:v>7.6428571428571432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2.8766666666666665E-4</c:v>
                </c:pt>
                <c:pt idx="1">
                  <c:v>7.9566666666666674E-4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1.2826923076923078</c:v>
                </c:pt>
                <c:pt idx="1">
                  <c:v>7.6961538461538455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3.7800000000000003E-4</c:v>
                </c:pt>
                <c:pt idx="1">
                  <c:v>1.0846666666666667E-3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1.2147115384615386</c:v>
                </c:pt>
                <c:pt idx="1">
                  <c:v>7.2882692307692318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3.6066666666666669E-4</c:v>
                </c:pt>
                <c:pt idx="1">
                  <c:v>1.0683333333333335E-3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1.2117554945054945</c:v>
                </c:pt>
                <c:pt idx="1">
                  <c:v>7.2705329670329677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3.5573333333333332E-4</c:v>
                </c:pt>
                <c:pt idx="1">
                  <c:v>1.1046666666666668E-3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1.2146190476190479</c:v>
                </c:pt>
                <c:pt idx="1">
                  <c:v>7.2877142857142863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4.4466666666666662E-4</c:v>
                </c:pt>
                <c:pt idx="1">
                  <c:v>1.3733333333333334E-3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1.0203296703296705</c:v>
                </c:pt>
                <c:pt idx="1">
                  <c:v>6.1219780219780224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4.2999999999999999E-4</c:v>
                </c:pt>
                <c:pt idx="1">
                  <c:v>1.4440000000000002E-3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1.0176739926739926</c:v>
                </c:pt>
                <c:pt idx="1">
                  <c:v>6.1060439560439557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4.4133333333333329E-4</c:v>
                </c:pt>
                <c:pt idx="1">
                  <c:v>1.449E-3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1.0147435897435899</c:v>
                </c:pt>
                <c:pt idx="1">
                  <c:v>6.088461538461539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3.7666666666666664E-4</c:v>
                </c:pt>
                <c:pt idx="1">
                  <c:v>2.1843999999999995E-3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0.78296703296703307</c:v>
                </c:pt>
                <c:pt idx="1">
                  <c:v>4.697802197802198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3.7266666666666665E-4</c:v>
                </c:pt>
                <c:pt idx="1">
                  <c:v>2.1786666666666664E-3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0.77765567765567767</c:v>
                </c:pt>
                <c:pt idx="1">
                  <c:v>4.6659340659340653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3.6933333333333338E-4</c:v>
                </c:pt>
                <c:pt idx="1">
                  <c:v>2.1868E-3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0.77637362637362628</c:v>
                </c:pt>
                <c:pt idx="1">
                  <c:v>4.6582417582417586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topLeftCell="B1" workbookViewId="0">
      <selection activeCell="C2" sqref="C2"/>
    </sheetView>
  </sheetViews>
  <sheetFormatPr defaultColWidth="6.85546875" defaultRowHeight="15" x14ac:dyDescent="0.25"/>
  <cols>
    <col min="1" max="2" width="6.85546875" style="32"/>
    <col min="3" max="3" width="10.28515625" style="33" bestFit="1" customWidth="1"/>
    <col min="4" max="4" width="7" style="32" bestFit="1" customWidth="1"/>
    <col min="5" max="5" width="7.7109375" style="32" bestFit="1" customWidth="1"/>
    <col min="6" max="16384" width="6.85546875" style="32"/>
  </cols>
  <sheetData>
    <row r="2" spans="2:5" ht="16.5" x14ac:dyDescent="0.25">
      <c r="C2" s="34" t="s">
        <v>18</v>
      </c>
      <c r="D2" s="34" t="s">
        <v>19</v>
      </c>
      <c r="E2" s="34" t="s">
        <v>20</v>
      </c>
    </row>
    <row r="3" spans="2:5" x14ac:dyDescent="0.25">
      <c r="B3" s="32">
        <v>0</v>
      </c>
      <c r="C3" s="33" t="s">
        <v>21</v>
      </c>
      <c r="D3" s="36">
        <f>Ambiente!H25/Ambiente!H25</f>
        <v>1</v>
      </c>
      <c r="E3" s="36">
        <f>Ambiente!K25/Ambiente!K25</f>
        <v>1</v>
      </c>
    </row>
    <row r="4" spans="2:5" x14ac:dyDescent="0.25">
      <c r="B4" s="32">
        <v>1</v>
      </c>
      <c r="C4" s="33">
        <v>100</v>
      </c>
      <c r="D4" s="36">
        <f>'100C'!H25/Ambiente!H25</f>
        <v>1.1112988457107749</v>
      </c>
      <c r="E4" s="36">
        <f>'100C'!K25/Ambiente!K25</f>
        <v>0.96977733959487955</v>
      </c>
    </row>
    <row r="5" spans="2:5" x14ac:dyDescent="0.25">
      <c r="B5" s="32">
        <v>2</v>
      </c>
      <c r="C5" s="33">
        <v>200</v>
      </c>
      <c r="D5" s="36">
        <f>'200C'!H25/Ambiente!H25</f>
        <v>1.0726707635691217</v>
      </c>
      <c r="E5" s="36">
        <f>'200C'!K25/Ambiente!K25</f>
        <v>0.78350487399412572</v>
      </c>
    </row>
    <row r="6" spans="2:5" x14ac:dyDescent="0.25">
      <c r="B6" s="32">
        <v>3</v>
      </c>
      <c r="C6" s="33">
        <v>300</v>
      </c>
      <c r="D6" s="36">
        <f>'300C'!H25/Ambiente!H25</f>
        <v>1.0566908687291978</v>
      </c>
      <c r="E6" s="36">
        <f>'300C'!K25/Ambiente!K25</f>
        <v>0.66378245383373513</v>
      </c>
    </row>
    <row r="7" spans="2:5" x14ac:dyDescent="0.25">
      <c r="B7" s="32">
        <v>4</v>
      </c>
      <c r="C7" s="33">
        <v>400</v>
      </c>
      <c r="D7" s="36">
        <f>'400C'!H25/Ambiente!H25</f>
        <v>1.0068954479508776</v>
      </c>
      <c r="E7" s="36">
        <f>'400C'!K25/Ambiente!K25</f>
        <v>0.43769220628257771</v>
      </c>
    </row>
    <row r="8" spans="2:5" x14ac:dyDescent="0.25">
      <c r="B8" s="32">
        <v>5</v>
      </c>
      <c r="C8" s="33">
        <v>500</v>
      </c>
      <c r="D8" s="35">
        <f>'500C'!H25/Ambiente!H25</f>
        <v>0.84419792460413012</v>
      </c>
      <c r="E8" s="36">
        <f>'500C'!K25/Ambiente!K25</f>
        <v>0.26932979842394339</v>
      </c>
    </row>
    <row r="9" spans="2:5" x14ac:dyDescent="0.25">
      <c r="B9" s="32">
        <v>6</v>
      </c>
      <c r="C9" s="33">
        <v>600</v>
      </c>
      <c r="D9" s="35">
        <f>'600C'!H25/Ambiente!H25</f>
        <v>0.64626622977853976</v>
      </c>
      <c r="E9" s="36">
        <f>'600C'!K25/Ambiente!K25</f>
        <v>0.11181601228453177</v>
      </c>
    </row>
    <row r="10" spans="2:5" x14ac:dyDescent="0.25">
      <c r="B10" s="32">
        <v>7</v>
      </c>
      <c r="C10" s="33">
        <v>700</v>
      </c>
      <c r="D10" s="35">
        <f>'700C'!H25/Ambiente!H25</f>
        <v>0.28978152301551063</v>
      </c>
      <c r="E10" s="36">
        <f>'700C'!K25/Ambiente!K25</f>
        <v>6.5050175472243649E-2</v>
      </c>
    </row>
    <row r="11" spans="2:5" x14ac:dyDescent="0.25">
      <c r="B11" s="32">
        <v>8</v>
      </c>
      <c r="C11" s="33">
        <v>800</v>
      </c>
      <c r="D11" s="35">
        <f>'800C'!H25/Ambiente!H25</f>
        <v>0.12008598987499357</v>
      </c>
      <c r="E11" s="36">
        <f>'800C'!K25/Ambiente!K25</f>
        <v>2.4550862198886376E-2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44142</v>
      </c>
    </row>
    <row r="2" spans="1:10" x14ac:dyDescent="0.25">
      <c r="A2" s="2" t="s">
        <v>15</v>
      </c>
      <c r="B2" s="30">
        <v>0.55000000000000004</v>
      </c>
    </row>
    <row r="3" spans="1:10" ht="18.75" x14ac:dyDescent="0.25">
      <c r="A3" s="2" t="s">
        <v>22</v>
      </c>
      <c r="B3" s="31" t="s">
        <v>31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12">
        <v>15.55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2.8479853479853481</v>
      </c>
      <c r="I6" s="45">
        <f>(H8-H7)/(G8-G7)</f>
        <v>469.24187411885123</v>
      </c>
      <c r="J6" s="15"/>
    </row>
    <row r="7" spans="1:10" x14ac:dyDescent="0.25">
      <c r="B7" s="49"/>
      <c r="C7" s="21">
        <v>0.05</v>
      </c>
      <c r="D7" s="13">
        <f>D6*0.05</f>
        <v>0.77750000000000008</v>
      </c>
      <c r="E7" s="6">
        <v>6.6600000000000006E-2</v>
      </c>
      <c r="F7" s="6">
        <v>6.4600000000000005E-2</v>
      </c>
      <c r="G7" s="7">
        <f t="shared" ref="G7:G23" si="1">(E7+F7)/(2*150)</f>
        <v>4.3733333333333336E-4</v>
      </c>
      <c r="H7" s="8">
        <f t="shared" si="0"/>
        <v>0.14239926739926742</v>
      </c>
      <c r="I7" s="46"/>
    </row>
    <row r="8" spans="1:10" ht="16.5" thickBot="1" x14ac:dyDescent="0.3">
      <c r="B8" s="50"/>
      <c r="C8" s="22">
        <v>0.3</v>
      </c>
      <c r="D8" s="14">
        <f>D6*0.3</f>
        <v>4.665</v>
      </c>
      <c r="E8" s="9">
        <v>0.29620000000000002</v>
      </c>
      <c r="F8" s="9">
        <v>0.29020000000000001</v>
      </c>
      <c r="G8" s="10">
        <f t="shared" si="1"/>
        <v>1.9546666666666666E-3</v>
      </c>
      <c r="H8" s="11">
        <f t="shared" si="0"/>
        <v>0.85439560439560436</v>
      </c>
      <c r="I8" s="47"/>
    </row>
    <row r="9" spans="1:10" x14ac:dyDescent="0.25">
      <c r="B9" s="48" t="s">
        <v>9</v>
      </c>
      <c r="C9" s="20" t="s">
        <v>1</v>
      </c>
      <c r="D9" s="23">
        <v>16.059999999999999</v>
      </c>
      <c r="E9" s="3" t="s">
        <v>13</v>
      </c>
      <c r="F9" s="3" t="s">
        <v>13</v>
      </c>
      <c r="G9" s="4" t="s">
        <v>13</v>
      </c>
      <c r="H9" s="5">
        <f t="shared" si="0"/>
        <v>2.9413919413919412</v>
      </c>
      <c r="I9" s="45">
        <f>(H11-H10)/(G11-G10)</f>
        <v>466.09844835071948</v>
      </c>
    </row>
    <row r="10" spans="1:10" x14ac:dyDescent="0.25">
      <c r="B10" s="49"/>
      <c r="C10" s="21">
        <v>0.05</v>
      </c>
      <c r="D10" s="13">
        <f>D9*0.05</f>
        <v>0.80299999999999994</v>
      </c>
      <c r="E10" s="6">
        <v>6.3200000000000006E-2</v>
      </c>
      <c r="F10" s="6">
        <v>6.1800000000000001E-2</v>
      </c>
      <c r="G10" s="7">
        <f t="shared" si="1"/>
        <v>4.1666666666666669E-4</v>
      </c>
      <c r="H10" s="8">
        <f t="shared" si="0"/>
        <v>0.14706959706959707</v>
      </c>
      <c r="I10" s="46"/>
    </row>
    <row r="11" spans="1:10" ht="16.5" thickBot="1" x14ac:dyDescent="0.3">
      <c r="B11" s="50"/>
      <c r="C11" s="22">
        <v>0.3</v>
      </c>
      <c r="D11" s="14">
        <f>D9*0.3</f>
        <v>4.8179999999999996</v>
      </c>
      <c r="E11" s="9">
        <v>0.29880000000000001</v>
      </c>
      <c r="F11" s="9">
        <v>0.29949999999999999</v>
      </c>
      <c r="G11" s="10">
        <f t="shared" si="1"/>
        <v>1.9943333333333336E-3</v>
      </c>
      <c r="H11" s="11">
        <f t="shared" si="0"/>
        <v>0.88241758241758228</v>
      </c>
      <c r="I11" s="47"/>
    </row>
    <row r="12" spans="1:10" x14ac:dyDescent="0.25">
      <c r="B12" s="48" t="s">
        <v>10</v>
      </c>
      <c r="C12" s="20" t="s">
        <v>1</v>
      </c>
      <c r="D12" s="12">
        <v>15.81</v>
      </c>
      <c r="E12" s="3" t="s">
        <v>13</v>
      </c>
      <c r="F12" s="3" t="s">
        <v>13</v>
      </c>
      <c r="G12" s="4" t="s">
        <v>13</v>
      </c>
      <c r="H12" s="5">
        <f t="shared" si="0"/>
        <v>2.8956043956043955</v>
      </c>
      <c r="I12" s="45">
        <f>(H14-H13)/(G14-G13)</f>
        <v>481.82980491287202</v>
      </c>
    </row>
    <row r="13" spans="1:10" x14ac:dyDescent="0.25">
      <c r="B13" s="49"/>
      <c r="C13" s="21">
        <v>0.05</v>
      </c>
      <c r="D13" s="13">
        <f>D12*0.05</f>
        <v>0.79050000000000009</v>
      </c>
      <c r="E13" s="42">
        <v>6.7599999999999993E-2</v>
      </c>
      <c r="F13" s="42">
        <v>6.9599999999999995E-2</v>
      </c>
      <c r="G13" s="7">
        <f t="shared" si="1"/>
        <v>4.573333333333333E-4</v>
      </c>
      <c r="H13" s="8">
        <f t="shared" si="0"/>
        <v>0.14478021978021979</v>
      </c>
      <c r="I13" s="46"/>
    </row>
    <row r="14" spans="1:10" ht="16.5" thickBot="1" x14ac:dyDescent="0.3">
      <c r="B14" s="50"/>
      <c r="C14" s="22">
        <v>0.3</v>
      </c>
      <c r="D14" s="14">
        <f>D12*0.3</f>
        <v>4.7430000000000003</v>
      </c>
      <c r="E14" s="43">
        <v>0.29571999999999998</v>
      </c>
      <c r="F14" s="43">
        <v>0.29220000000000002</v>
      </c>
      <c r="G14" s="10">
        <f t="shared" si="1"/>
        <v>1.9597333333333331E-3</v>
      </c>
      <c r="H14" s="11">
        <f t="shared" si="0"/>
        <v>0.8686813186813187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2.8949938949938949</v>
      </c>
      <c r="I25" s="37"/>
      <c r="J25" s="26" t="s">
        <v>6</v>
      </c>
      <c r="K25" s="27">
        <f>AVERAGE(I6,I9,I12)</f>
        <v>472.3900424608143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44140</v>
      </c>
    </row>
    <row r="2" spans="1:10" x14ac:dyDescent="0.25">
      <c r="A2" s="2" t="s">
        <v>15</v>
      </c>
      <c r="B2" s="41">
        <v>0.36</v>
      </c>
      <c r="C2" s="40"/>
    </row>
    <row r="3" spans="1:10" ht="18.75" x14ac:dyDescent="0.25">
      <c r="A3" s="2" t="s">
        <v>22</v>
      </c>
      <c r="B3" s="2" t="s">
        <v>24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51">
        <v>131.95480000000001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24.167545787545791</v>
      </c>
      <c r="I6" s="45">
        <f>(H8-H7)/(G8-G7)</f>
        <v>19221.271835269712</v>
      </c>
      <c r="J6" s="15"/>
    </row>
    <row r="7" spans="1:10" x14ac:dyDescent="0.25">
      <c r="B7" s="49"/>
      <c r="C7" s="21">
        <v>0.05</v>
      </c>
      <c r="D7" s="13">
        <f>D6*0.05</f>
        <v>6.5977400000000008</v>
      </c>
      <c r="E7" s="6">
        <v>2.1299999999999999E-2</v>
      </c>
      <c r="F7" s="6">
        <v>2.0400000000000001E-2</v>
      </c>
      <c r="G7" s="7">
        <f t="shared" ref="G7:G23" si="1">(E7+F7)/(2*150)</f>
        <v>1.3899999999999999E-4</v>
      </c>
      <c r="H7" s="8">
        <f t="shared" si="0"/>
        <v>1.2083772893772895</v>
      </c>
      <c r="I7" s="46"/>
    </row>
    <row r="8" spans="1:10" ht="16.5" thickBot="1" x14ac:dyDescent="0.3">
      <c r="B8" s="50"/>
      <c r="C8" s="22">
        <v>0.3</v>
      </c>
      <c r="D8" s="14">
        <f>D6*0.3</f>
        <v>39.586440000000003</v>
      </c>
      <c r="E8" s="9">
        <v>7.2599999999999998E-2</v>
      </c>
      <c r="F8" s="9">
        <v>6.3399999999999998E-2</v>
      </c>
      <c r="G8" s="10">
        <f t="shared" si="1"/>
        <v>4.5333333333333337E-4</v>
      </c>
      <c r="H8" s="11">
        <f t="shared" si="0"/>
        <v>7.2502637362637365</v>
      </c>
      <c r="I8" s="47"/>
    </row>
    <row r="9" spans="1:10" x14ac:dyDescent="0.25">
      <c r="B9" s="48" t="s">
        <v>9</v>
      </c>
      <c r="C9" s="20" t="s">
        <v>1</v>
      </c>
      <c r="D9" s="51">
        <v>131.23589999999999</v>
      </c>
      <c r="E9" s="3" t="s">
        <v>13</v>
      </c>
      <c r="F9" s="3" t="s">
        <v>13</v>
      </c>
      <c r="G9" s="4" t="s">
        <v>13</v>
      </c>
      <c r="H9" s="5">
        <f t="shared" si="0"/>
        <v>24.035879120879116</v>
      </c>
      <c r="I9" s="45">
        <f>(H11-H10)/(G11-G10)</f>
        <v>19400.462054088828</v>
      </c>
    </row>
    <row r="10" spans="1:10" x14ac:dyDescent="0.25">
      <c r="B10" s="49"/>
      <c r="C10" s="21">
        <v>0.05</v>
      </c>
      <c r="D10" s="13">
        <f>D9*0.05</f>
        <v>6.561795</v>
      </c>
      <c r="E10" s="42">
        <v>2.2800000000000001E-2</v>
      </c>
      <c r="F10" s="42">
        <v>2.1680000000000001E-2</v>
      </c>
      <c r="G10" s="7">
        <f t="shared" si="1"/>
        <v>1.4826666666666667E-4</v>
      </c>
      <c r="H10" s="8">
        <f t="shared" si="0"/>
        <v>1.2017939560439559</v>
      </c>
      <c r="I10" s="46"/>
    </row>
    <row r="11" spans="1:10" ht="16.5" thickBot="1" x14ac:dyDescent="0.3">
      <c r="B11" s="50"/>
      <c r="C11" s="22">
        <v>0.3</v>
      </c>
      <c r="D11" s="14">
        <f>D9*0.3</f>
        <v>39.370769999999993</v>
      </c>
      <c r="E11" s="43">
        <v>7.1199999999999999E-2</v>
      </c>
      <c r="F11" s="43">
        <v>6.6199999999999995E-2</v>
      </c>
      <c r="G11" s="10">
        <f t="shared" si="1"/>
        <v>4.5799999999999997E-4</v>
      </c>
      <c r="H11" s="11">
        <f t="shared" si="0"/>
        <v>7.2107637362637353</v>
      </c>
      <c r="I11" s="47"/>
    </row>
    <row r="12" spans="1:10" x14ac:dyDescent="0.25">
      <c r="B12" s="48" t="s">
        <v>10</v>
      </c>
      <c r="C12" s="20" t="s">
        <v>1</v>
      </c>
      <c r="D12" s="44">
        <v>131.69300000000001</v>
      </c>
      <c r="E12" s="3" t="s">
        <v>13</v>
      </c>
      <c r="F12" s="3" t="s">
        <v>13</v>
      </c>
      <c r="G12" s="4" t="s">
        <v>13</v>
      </c>
      <c r="H12" s="5">
        <f t="shared" si="0"/>
        <v>24.11959706959707</v>
      </c>
      <c r="I12" s="45">
        <f>(H14-H13)/(G14-G13)</f>
        <v>19102.109611613309</v>
      </c>
    </row>
    <row r="13" spans="1:10" x14ac:dyDescent="0.25">
      <c r="B13" s="49"/>
      <c r="C13" s="21">
        <v>0.05</v>
      </c>
      <c r="D13" s="13">
        <f>D12*0.05</f>
        <v>6.5846500000000008</v>
      </c>
      <c r="E13" s="6">
        <v>2.3800000000000002E-2</v>
      </c>
      <c r="F13" s="6">
        <v>2.1700000000000001E-2</v>
      </c>
      <c r="G13" s="7">
        <f t="shared" si="1"/>
        <v>1.5166666666666668E-4</v>
      </c>
      <c r="H13" s="8">
        <f t="shared" si="0"/>
        <v>1.2059798534798536</v>
      </c>
      <c r="I13" s="46"/>
    </row>
    <row r="14" spans="1:10" ht="16.5" thickBot="1" x14ac:dyDescent="0.3">
      <c r="B14" s="50"/>
      <c r="C14" s="22">
        <v>0.3</v>
      </c>
      <c r="D14" s="14">
        <f>D12*0.3</f>
        <v>39.507899999999999</v>
      </c>
      <c r="E14" s="9">
        <v>7.3800000000000004E-2</v>
      </c>
      <c r="F14" s="9">
        <v>6.6400000000000001E-2</v>
      </c>
      <c r="G14" s="10">
        <f t="shared" si="1"/>
        <v>4.6733333333333333E-4</v>
      </c>
      <c r="H14" s="11">
        <f t="shared" si="0"/>
        <v>7.2358791208791207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1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1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1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1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1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1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1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24.107673992673995</v>
      </c>
      <c r="J25" s="26" t="s">
        <v>6</v>
      </c>
      <c r="K25" s="27">
        <f>AVERAGE(I6,I9,I12)</f>
        <v>19241.281166990619</v>
      </c>
    </row>
  </sheetData>
  <sortState xmlns:xlrd2="http://schemas.microsoft.com/office/spreadsheetml/2017/richdata2" ref="C25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44140</v>
      </c>
    </row>
    <row r="2" spans="1:10" x14ac:dyDescent="0.25">
      <c r="A2" s="2" t="s">
        <v>15</v>
      </c>
      <c r="B2" s="30">
        <v>0.28000000000000003</v>
      </c>
    </row>
    <row r="3" spans="1:10" ht="18.75" x14ac:dyDescent="0.25">
      <c r="A3" s="2" t="s">
        <v>22</v>
      </c>
      <c r="B3" s="2" t="s">
        <v>25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44">
        <v>145.5804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26.663076923076922</v>
      </c>
      <c r="I6" s="45">
        <f>(H8-H7)/(G8-G7)</f>
        <v>19228.180473372777</v>
      </c>
      <c r="J6" s="15"/>
    </row>
    <row r="7" spans="1:10" x14ac:dyDescent="0.25">
      <c r="B7" s="49"/>
      <c r="C7" s="21">
        <v>0.05</v>
      </c>
      <c r="D7" s="13">
        <f>D6*0.05</f>
        <v>7.27902</v>
      </c>
      <c r="E7" s="6">
        <v>3.78E-2</v>
      </c>
      <c r="F7" s="6">
        <v>3.6600000000000001E-2</v>
      </c>
      <c r="G7" s="7">
        <f t="shared" ref="G7:G23" si="1">(E7+F7)/(2*150)</f>
        <v>2.4799999999999996E-4</v>
      </c>
      <c r="H7" s="8">
        <f t="shared" si="0"/>
        <v>1.3331538461538461</v>
      </c>
      <c r="I7" s="46"/>
    </row>
    <row r="8" spans="1:10" ht="16.5" thickBot="1" x14ac:dyDescent="0.3">
      <c r="B8" s="50"/>
      <c r="C8" s="22">
        <v>0.3</v>
      </c>
      <c r="D8" s="14">
        <f>D6*0.3</f>
        <v>43.674119999999995</v>
      </c>
      <c r="E8" s="9">
        <v>9.1600000000000001E-2</v>
      </c>
      <c r="F8" s="9">
        <v>8.6800000000000002E-2</v>
      </c>
      <c r="G8" s="10">
        <f t="shared" si="1"/>
        <v>5.9466666666666663E-4</v>
      </c>
      <c r="H8" s="11">
        <f t="shared" si="0"/>
        <v>7.9989230769230755</v>
      </c>
      <c r="I8" s="47"/>
    </row>
    <row r="9" spans="1:10" x14ac:dyDescent="0.25">
      <c r="B9" s="48" t="s">
        <v>9</v>
      </c>
      <c r="C9" s="20" t="s">
        <v>1</v>
      </c>
      <c r="D9" s="44">
        <v>147.8038</v>
      </c>
      <c r="E9" s="3" t="s">
        <v>13</v>
      </c>
      <c r="F9" s="3" t="s">
        <v>13</v>
      </c>
      <c r="G9" s="4" t="s">
        <v>13</v>
      </c>
      <c r="H9" s="5">
        <f t="shared" si="0"/>
        <v>27.070293040293038</v>
      </c>
      <c r="I9" s="45">
        <f>(H11-H10)/(G11-G10)</f>
        <v>19616.154377023944</v>
      </c>
    </row>
    <row r="10" spans="1:10" x14ac:dyDescent="0.25">
      <c r="B10" s="49"/>
      <c r="C10" s="21">
        <v>0.05</v>
      </c>
      <c r="D10" s="13">
        <f>D9*0.05</f>
        <v>7.3901900000000005</v>
      </c>
      <c r="E10" s="6">
        <v>3.15E-2</v>
      </c>
      <c r="F10" s="6">
        <v>3.1399999999999997E-2</v>
      </c>
      <c r="G10" s="7">
        <f t="shared" si="1"/>
        <v>2.0966666666666665E-4</v>
      </c>
      <c r="H10" s="8">
        <f t="shared" si="0"/>
        <v>1.3535146520146519</v>
      </c>
      <c r="I10" s="46"/>
    </row>
    <row r="11" spans="1:10" ht="16.5" thickBot="1" x14ac:dyDescent="0.3">
      <c r="B11" s="50"/>
      <c r="C11" s="22">
        <v>0.3</v>
      </c>
      <c r="D11" s="14">
        <f>D9*0.3</f>
        <v>44.341139999999996</v>
      </c>
      <c r="E11" s="9">
        <v>8.3599999999999994E-2</v>
      </c>
      <c r="F11" s="9">
        <v>8.2799999999999999E-2</v>
      </c>
      <c r="G11" s="10">
        <f t="shared" si="1"/>
        <v>5.5466666666666663E-4</v>
      </c>
      <c r="H11" s="11">
        <f t="shared" si="0"/>
        <v>8.121087912087912</v>
      </c>
      <c r="I11" s="47"/>
    </row>
    <row r="12" spans="1:10" x14ac:dyDescent="0.25">
      <c r="B12" s="48" t="s">
        <v>10</v>
      </c>
      <c r="C12" s="20" t="s">
        <v>1</v>
      </c>
      <c r="D12" s="44">
        <v>145.4496</v>
      </c>
      <c r="E12" s="3" t="s">
        <v>13</v>
      </c>
      <c r="F12" s="3" t="s">
        <v>13</v>
      </c>
      <c r="G12" s="4" t="s">
        <v>13</v>
      </c>
      <c r="H12" s="5">
        <f t="shared" si="0"/>
        <v>26.639120879120881</v>
      </c>
      <c r="I12" s="45">
        <f>(H14-H13)/(G14-G13)</f>
        <v>17134.940531166951</v>
      </c>
    </row>
    <row r="13" spans="1:10" x14ac:dyDescent="0.25">
      <c r="B13" s="49"/>
      <c r="C13" s="21">
        <v>0.05</v>
      </c>
      <c r="D13" s="13">
        <f>D12*0.05</f>
        <v>7.2724800000000007</v>
      </c>
      <c r="E13" s="6">
        <v>2.8000000000000001E-2</v>
      </c>
      <c r="F13" s="6">
        <v>2.76E-2</v>
      </c>
      <c r="G13" s="7">
        <f t="shared" si="1"/>
        <v>1.8533333333333333E-4</v>
      </c>
      <c r="H13" s="8">
        <f t="shared" si="0"/>
        <v>1.3319560439560441</v>
      </c>
      <c r="I13" s="46"/>
    </row>
    <row r="14" spans="1:10" ht="16.5" thickBot="1" x14ac:dyDescent="0.3">
      <c r="B14" s="50"/>
      <c r="C14" s="22">
        <v>0.3</v>
      </c>
      <c r="D14" s="14">
        <f>D12*0.3</f>
        <v>43.634880000000003</v>
      </c>
      <c r="E14" s="9">
        <v>8.6599999999999996E-2</v>
      </c>
      <c r="F14" s="9">
        <v>8.5599999999999996E-2</v>
      </c>
      <c r="G14" s="10">
        <f t="shared" si="1"/>
        <v>5.7399999999999997E-4</v>
      </c>
      <c r="H14" s="11">
        <f t="shared" si="0"/>
        <v>7.9917362637362643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1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1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1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1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1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1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1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26.790830280830278</v>
      </c>
      <c r="J25" s="26" t="s">
        <v>6</v>
      </c>
      <c r="K25" s="27">
        <f>AVERAGE(I6,I9,I12)</f>
        <v>18659.758460521221</v>
      </c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2.4257812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44144</v>
      </c>
    </row>
    <row r="2" spans="1:10" x14ac:dyDescent="0.25">
      <c r="A2" s="2" t="s">
        <v>15</v>
      </c>
      <c r="B2" s="30">
        <v>0.67</v>
      </c>
    </row>
    <row r="3" spans="1:10" ht="18.75" x14ac:dyDescent="0.25">
      <c r="A3" s="2" t="s">
        <v>22</v>
      </c>
      <c r="B3" s="2" t="s">
        <v>26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44">
        <v>141.26230000000001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25.872216117216119</v>
      </c>
      <c r="I6" s="45">
        <f>(H8-H7)/(G8-G7)</f>
        <v>14469.919528644361</v>
      </c>
      <c r="J6" s="15"/>
    </row>
    <row r="7" spans="1:10" x14ac:dyDescent="0.25">
      <c r="B7" s="49"/>
      <c r="C7" s="21">
        <v>0.05</v>
      </c>
      <c r="D7" s="13">
        <f>D6*0.05</f>
        <v>7.0631150000000007</v>
      </c>
      <c r="E7" s="6">
        <v>3.0599999999999999E-2</v>
      </c>
      <c r="F7" s="6">
        <v>3.27E-2</v>
      </c>
      <c r="G7" s="7">
        <f t="shared" ref="G7:G23" si="1">(E7+F7)/(2*150)</f>
        <v>2.1099999999999998E-4</v>
      </c>
      <c r="H7" s="8">
        <f t="shared" si="0"/>
        <v>1.293610805860806</v>
      </c>
      <c r="I7" s="46"/>
    </row>
    <row r="8" spans="1:10" ht="16.5" thickBot="1" x14ac:dyDescent="0.3">
      <c r="B8" s="50"/>
      <c r="C8" s="22">
        <v>0.3</v>
      </c>
      <c r="D8" s="14">
        <f>D6*0.3</f>
        <v>42.378689999999999</v>
      </c>
      <c r="E8" s="9">
        <v>9.8799999999999999E-2</v>
      </c>
      <c r="F8" s="9">
        <v>9.8599999999999993E-2</v>
      </c>
      <c r="G8" s="10">
        <f t="shared" si="1"/>
        <v>6.5799999999999995E-4</v>
      </c>
      <c r="H8" s="11">
        <f t="shared" si="0"/>
        <v>7.7616648351648347</v>
      </c>
      <c r="I8" s="47"/>
    </row>
    <row r="9" spans="1:10" x14ac:dyDescent="0.25">
      <c r="B9" s="48" t="s">
        <v>9</v>
      </c>
      <c r="C9" s="20" t="s">
        <v>1</v>
      </c>
      <c r="D9" s="44">
        <v>141.4109</v>
      </c>
      <c r="E9" s="3" t="s">
        <v>13</v>
      </c>
      <c r="F9" s="3" t="s">
        <v>13</v>
      </c>
      <c r="G9" s="4" t="s">
        <v>13</v>
      </c>
      <c r="H9" s="5">
        <f t="shared" si="0"/>
        <v>25.899432234432236</v>
      </c>
      <c r="I9" s="45">
        <f>(H11-H10)/(G11-G10)</f>
        <v>15856.795245570751</v>
      </c>
    </row>
    <row r="10" spans="1:10" x14ac:dyDescent="0.25">
      <c r="B10" s="49"/>
      <c r="C10" s="21">
        <v>0.05</v>
      </c>
      <c r="D10" s="13">
        <f>D9*0.05</f>
        <v>7.0705450000000001</v>
      </c>
      <c r="E10" s="6">
        <v>3.27E-2</v>
      </c>
      <c r="F10" s="6">
        <v>3.8800000000000001E-2</v>
      </c>
      <c r="G10" s="7">
        <f t="shared" si="1"/>
        <v>2.3833333333333337E-4</v>
      </c>
      <c r="H10" s="8">
        <f t="shared" si="0"/>
        <v>1.2949716117216117</v>
      </c>
      <c r="I10" s="46"/>
    </row>
    <row r="11" spans="1:10" ht="16.5" thickBot="1" x14ac:dyDescent="0.3">
      <c r="B11" s="50"/>
      <c r="C11" s="22">
        <v>0.3</v>
      </c>
      <c r="D11" s="14">
        <f>D9*0.3</f>
        <v>42.423269999999995</v>
      </c>
      <c r="E11" s="9">
        <v>9.8400000000000001E-2</v>
      </c>
      <c r="F11" s="9">
        <v>9.5600000000000004E-2</v>
      </c>
      <c r="G11" s="10">
        <f t="shared" si="1"/>
        <v>6.466666666666667E-4</v>
      </c>
      <c r="H11" s="11">
        <f t="shared" si="0"/>
        <v>7.7698296703296688</v>
      </c>
      <c r="I11" s="47"/>
    </row>
    <row r="12" spans="1:10" x14ac:dyDescent="0.25">
      <c r="B12" s="48" t="s">
        <v>10</v>
      </c>
      <c r="C12" s="20" t="s">
        <v>1</v>
      </c>
      <c r="D12" s="52">
        <v>140.90700000000001</v>
      </c>
      <c r="E12" s="3" t="s">
        <v>13</v>
      </c>
      <c r="F12" s="3" t="s">
        <v>13</v>
      </c>
      <c r="G12" s="4" t="s">
        <v>13</v>
      </c>
      <c r="H12" s="5">
        <f t="shared" si="0"/>
        <v>25.807142857142857</v>
      </c>
      <c r="I12" s="45">
        <f>(H14-H13)/(G14-G13)</f>
        <v>14900.197954470474</v>
      </c>
    </row>
    <row r="13" spans="1:10" x14ac:dyDescent="0.25">
      <c r="B13" s="49"/>
      <c r="C13" s="21">
        <v>0.05</v>
      </c>
      <c r="D13" s="13">
        <f>D12*0.05</f>
        <v>7.0453500000000009</v>
      </c>
      <c r="E13" s="6">
        <v>3.1199999999999999E-2</v>
      </c>
      <c r="F13" s="6">
        <v>3.32E-2</v>
      </c>
      <c r="G13" s="7">
        <f t="shared" si="1"/>
        <v>2.1466666666666666E-4</v>
      </c>
      <c r="H13" s="8">
        <f t="shared" si="0"/>
        <v>1.290357142857143</v>
      </c>
      <c r="I13" s="46"/>
    </row>
    <row r="14" spans="1:10" ht="16.5" thickBot="1" x14ac:dyDescent="0.3">
      <c r="B14" s="50"/>
      <c r="C14" s="22">
        <v>0.3</v>
      </c>
      <c r="D14" s="14">
        <f>D12*0.3</f>
        <v>42.272100000000002</v>
      </c>
      <c r="E14" s="9">
        <v>9.5899999999999999E-2</v>
      </c>
      <c r="F14" s="9">
        <v>9.8400000000000001E-2</v>
      </c>
      <c r="G14" s="10">
        <f t="shared" si="1"/>
        <v>6.4766666666666662E-4</v>
      </c>
      <c r="H14" s="11">
        <f t="shared" si="0"/>
        <v>7.7421428571428574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25.859597069597072</v>
      </c>
      <c r="I25" s="15"/>
      <c r="J25" s="26" t="s">
        <v>6</v>
      </c>
      <c r="K25" s="27">
        <f>AVERAGE(I6,I9,I12)</f>
        <v>15075.63757622853</v>
      </c>
      <c r="L25" s="39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44145</v>
      </c>
    </row>
    <row r="2" spans="1:10" x14ac:dyDescent="0.25">
      <c r="A2" s="2" t="s">
        <v>15</v>
      </c>
      <c r="B2" s="30">
        <v>0.65</v>
      </c>
    </row>
    <row r="3" spans="1:10" ht="18.75" x14ac:dyDescent="0.25">
      <c r="A3" s="2" t="s">
        <v>22</v>
      </c>
      <c r="B3" s="2" t="s">
        <v>23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44">
        <v>138.1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25.293040293040292</v>
      </c>
      <c r="I6" s="45">
        <f>(H8-H7)/(G8-G7)</f>
        <v>12807.0349849988</v>
      </c>
      <c r="J6" s="15"/>
    </row>
    <row r="7" spans="1:10" x14ac:dyDescent="0.25">
      <c r="B7" s="49"/>
      <c r="C7" s="21">
        <v>0.05</v>
      </c>
      <c r="D7" s="13">
        <f>D6*0.05</f>
        <v>6.9050000000000002</v>
      </c>
      <c r="E7" s="6">
        <v>4.24E-2</v>
      </c>
      <c r="F7" s="6">
        <v>4.48E-2</v>
      </c>
      <c r="G7" s="7">
        <f t="shared" ref="G7:G23" si="1">(E7+F7)/(2*150)</f>
        <v>2.9066666666666667E-4</v>
      </c>
      <c r="H7" s="8">
        <f t="shared" si="0"/>
        <v>1.2646520146520146</v>
      </c>
      <c r="I7" s="46"/>
    </row>
    <row r="8" spans="1:10" ht="16.5" thickBot="1" x14ac:dyDescent="0.3">
      <c r="B8" s="50"/>
      <c r="C8" s="22">
        <v>0.3</v>
      </c>
      <c r="D8" s="14">
        <f>D6*0.3</f>
        <v>41.43</v>
      </c>
      <c r="E8" s="9">
        <v>0.1168</v>
      </c>
      <c r="F8" s="9">
        <v>0.11852</v>
      </c>
      <c r="G8" s="10">
        <f t="shared" si="1"/>
        <v>7.8439999999999998E-4</v>
      </c>
      <c r="H8" s="11">
        <f t="shared" si="0"/>
        <v>7.5879120879120876</v>
      </c>
      <c r="I8" s="47"/>
    </row>
    <row r="9" spans="1:10" x14ac:dyDescent="0.25">
      <c r="B9" s="48" t="s">
        <v>9</v>
      </c>
      <c r="C9" s="20" t="s">
        <v>1</v>
      </c>
      <c r="D9" s="44">
        <v>139.1</v>
      </c>
      <c r="E9" s="3" t="s">
        <v>13</v>
      </c>
      <c r="F9" s="3" t="s">
        <v>13</v>
      </c>
      <c r="G9" s="4" t="s">
        <v>13</v>
      </c>
      <c r="H9" s="5">
        <f t="shared" si="0"/>
        <v>25.476190476190474</v>
      </c>
      <c r="I9" s="45">
        <f>(H11-H10)/(G11-G10)</f>
        <v>12884.115210480686</v>
      </c>
    </row>
    <row r="10" spans="1:10" x14ac:dyDescent="0.25">
      <c r="B10" s="49"/>
      <c r="C10" s="21">
        <v>0.05</v>
      </c>
      <c r="D10" s="13">
        <f>D9*0.05</f>
        <v>6.9550000000000001</v>
      </c>
      <c r="E10" s="6">
        <v>4.9599999999999998E-2</v>
      </c>
      <c r="F10" s="6">
        <v>4.65E-2</v>
      </c>
      <c r="G10" s="7">
        <f t="shared" si="1"/>
        <v>3.2033333333333328E-4</v>
      </c>
      <c r="H10" s="8">
        <f t="shared" si="0"/>
        <v>1.2738095238095237</v>
      </c>
      <c r="I10" s="46"/>
    </row>
    <row r="11" spans="1:10" ht="16.5" thickBot="1" x14ac:dyDescent="0.3">
      <c r="B11" s="50"/>
      <c r="C11" s="22">
        <v>0.3</v>
      </c>
      <c r="D11" s="14">
        <f>D9*0.3</f>
        <v>41.73</v>
      </c>
      <c r="E11" s="9">
        <v>0.12280000000000001</v>
      </c>
      <c r="F11" s="9">
        <v>0.1216</v>
      </c>
      <c r="G11" s="10">
        <f t="shared" si="1"/>
        <v>8.1466666666666666E-4</v>
      </c>
      <c r="H11" s="11">
        <f t="shared" si="0"/>
        <v>7.6428571428571432</v>
      </c>
      <c r="I11" s="47"/>
    </row>
    <row r="12" spans="1:10" x14ac:dyDescent="0.25">
      <c r="B12" s="48" t="s">
        <v>10</v>
      </c>
      <c r="C12" s="20" t="s">
        <v>1</v>
      </c>
      <c r="D12" s="44">
        <v>140.07</v>
      </c>
      <c r="E12" s="3" t="s">
        <v>13</v>
      </c>
      <c r="F12" s="3" t="s">
        <v>13</v>
      </c>
      <c r="G12" s="4" t="s">
        <v>13</v>
      </c>
      <c r="H12" s="5">
        <f t="shared" si="0"/>
        <v>25.653846153846153</v>
      </c>
      <c r="I12" s="45">
        <f>(H14-H13)/(G14-G13)</f>
        <v>12624.924288310111</v>
      </c>
    </row>
    <row r="13" spans="1:10" x14ac:dyDescent="0.25">
      <c r="B13" s="49"/>
      <c r="C13" s="21">
        <v>0.05</v>
      </c>
      <c r="D13" s="13">
        <f>D12*0.05</f>
        <v>7.0034999999999998</v>
      </c>
      <c r="E13" s="6">
        <v>4.3299999999999998E-2</v>
      </c>
      <c r="F13" s="6">
        <v>4.2999999999999997E-2</v>
      </c>
      <c r="G13" s="7">
        <f t="shared" si="1"/>
        <v>2.8766666666666665E-4</v>
      </c>
      <c r="H13" s="8">
        <f t="shared" si="0"/>
        <v>1.2826923076923078</v>
      </c>
      <c r="I13" s="46"/>
    </row>
    <row r="14" spans="1:10" ht="16.5" thickBot="1" x14ac:dyDescent="0.3">
      <c r="B14" s="50"/>
      <c r="C14" s="22">
        <v>0.3</v>
      </c>
      <c r="D14" s="14">
        <f>D12*0.3</f>
        <v>42.020999999999994</v>
      </c>
      <c r="E14" s="9">
        <v>0.1198</v>
      </c>
      <c r="F14" s="9">
        <v>0.11890000000000001</v>
      </c>
      <c r="G14" s="10">
        <f t="shared" si="1"/>
        <v>7.9566666666666674E-4</v>
      </c>
      <c r="H14" s="11">
        <f t="shared" si="0"/>
        <v>7.6961538461538455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25.474358974358974</v>
      </c>
      <c r="I25" s="15"/>
      <c r="J25" s="26" t="s">
        <v>6</v>
      </c>
      <c r="K25" s="27">
        <f>AVERAGE(I6,I9,I12)</f>
        <v>12772.024827929867</v>
      </c>
      <c r="L25" s="39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5.42578125" style="2" bestFit="1" customWidth="1"/>
    <col min="2" max="2" width="11" style="2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44146</v>
      </c>
    </row>
    <row r="2" spans="1:10" x14ac:dyDescent="0.25">
      <c r="A2" s="2" t="s">
        <v>15</v>
      </c>
      <c r="B2" s="30">
        <v>0.69</v>
      </c>
    </row>
    <row r="3" spans="1:10" ht="18.75" x14ac:dyDescent="0.25">
      <c r="A3" s="2" t="s">
        <v>17</v>
      </c>
      <c r="B3" s="31" t="s">
        <v>27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44">
        <v>132.6465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24.294230769230769</v>
      </c>
      <c r="I6" s="45">
        <f>(H8-H7)/(G8-G7)</f>
        <v>8594.6571117561689</v>
      </c>
      <c r="J6" s="15"/>
    </row>
    <row r="7" spans="1:10" x14ac:dyDescent="0.25">
      <c r="B7" s="49"/>
      <c r="C7" s="21">
        <v>0.05</v>
      </c>
      <c r="D7" s="13">
        <f>D6*0.05</f>
        <v>6.6323250000000007</v>
      </c>
      <c r="E7" s="6">
        <v>5.4600000000000003E-2</v>
      </c>
      <c r="F7" s="6">
        <v>5.8799999999999998E-2</v>
      </c>
      <c r="G7" s="7">
        <f t="shared" ref="G7:G23" si="1">(E7+F7)/(2*150)</f>
        <v>3.7800000000000003E-4</v>
      </c>
      <c r="H7" s="8">
        <f t="shared" si="0"/>
        <v>1.2147115384615386</v>
      </c>
      <c r="I7" s="46"/>
    </row>
    <row r="8" spans="1:10" ht="16.5" thickBot="1" x14ac:dyDescent="0.3">
      <c r="B8" s="50"/>
      <c r="C8" s="22">
        <v>0.3</v>
      </c>
      <c r="D8" s="14">
        <f>D6*0.3</f>
        <v>39.793950000000002</v>
      </c>
      <c r="E8" s="9">
        <v>0.16120000000000001</v>
      </c>
      <c r="F8" s="9">
        <v>0.16420000000000001</v>
      </c>
      <c r="G8" s="10">
        <f t="shared" si="1"/>
        <v>1.0846666666666667E-3</v>
      </c>
      <c r="H8" s="11">
        <f t="shared" si="0"/>
        <v>7.2882692307692318</v>
      </c>
      <c r="I8" s="47"/>
    </row>
    <row r="9" spans="1:10" x14ac:dyDescent="0.25">
      <c r="B9" s="48" t="s">
        <v>9</v>
      </c>
      <c r="C9" s="20" t="s">
        <v>1</v>
      </c>
      <c r="D9" s="44">
        <v>132.3237</v>
      </c>
      <c r="E9" s="3" t="s">
        <v>13</v>
      </c>
      <c r="F9" s="3" t="s">
        <v>13</v>
      </c>
      <c r="G9" s="4" t="s">
        <v>13</v>
      </c>
      <c r="H9" s="5">
        <f t="shared" si="0"/>
        <v>24.235109890109893</v>
      </c>
      <c r="I9" s="45">
        <f>(H11-H10)/(G11-G10)</f>
        <v>8561.6261976365604</v>
      </c>
    </row>
    <row r="10" spans="1:10" x14ac:dyDescent="0.25">
      <c r="B10" s="49"/>
      <c r="C10" s="21">
        <v>0.05</v>
      </c>
      <c r="D10" s="13">
        <f>D9*0.05</f>
        <v>6.6161850000000006</v>
      </c>
      <c r="E10" s="6">
        <v>5.2400000000000002E-2</v>
      </c>
      <c r="F10" s="6">
        <v>5.5800000000000002E-2</v>
      </c>
      <c r="G10" s="7">
        <f t="shared" si="1"/>
        <v>3.6066666666666669E-4</v>
      </c>
      <c r="H10" s="8">
        <f t="shared" si="0"/>
        <v>1.2117554945054945</v>
      </c>
      <c r="I10" s="46"/>
    </row>
    <row r="11" spans="1:10" ht="16.5" thickBot="1" x14ac:dyDescent="0.3">
      <c r="B11" s="50"/>
      <c r="C11" s="22">
        <v>0.3</v>
      </c>
      <c r="D11" s="14">
        <f>D9*0.3</f>
        <v>39.697110000000002</v>
      </c>
      <c r="E11" s="9">
        <v>0.15959999999999999</v>
      </c>
      <c r="F11" s="9">
        <v>0.16089999999999999</v>
      </c>
      <c r="G11" s="10">
        <f t="shared" si="1"/>
        <v>1.0683333333333335E-3</v>
      </c>
      <c r="H11" s="11">
        <f t="shared" si="0"/>
        <v>7.2705329670329677</v>
      </c>
      <c r="I11" s="47"/>
    </row>
    <row r="12" spans="1:10" x14ac:dyDescent="0.25">
      <c r="B12" s="48" t="s">
        <v>10</v>
      </c>
      <c r="C12" s="20" t="s">
        <v>1</v>
      </c>
      <c r="D12" s="44">
        <v>132.63640000000001</v>
      </c>
      <c r="E12" s="3" t="s">
        <v>13</v>
      </c>
      <c r="F12" s="3" t="s">
        <v>13</v>
      </c>
      <c r="G12" s="4" t="s">
        <v>13</v>
      </c>
      <c r="H12" s="5">
        <f t="shared" si="0"/>
        <v>24.292380952380956</v>
      </c>
      <c r="I12" s="45">
        <f>(H14-H13)/(G14-G13)</f>
        <v>8108.993107657875</v>
      </c>
    </row>
    <row r="13" spans="1:10" x14ac:dyDescent="0.25">
      <c r="B13" s="49"/>
      <c r="C13" s="21">
        <v>0.05</v>
      </c>
      <c r="D13" s="13">
        <f>D12*0.05</f>
        <v>6.6318200000000012</v>
      </c>
      <c r="E13" s="6">
        <v>5.3699999999999998E-2</v>
      </c>
      <c r="F13" s="6">
        <v>5.3019999999999998E-2</v>
      </c>
      <c r="G13" s="7">
        <f t="shared" si="1"/>
        <v>3.5573333333333332E-4</v>
      </c>
      <c r="H13" s="8">
        <f t="shared" si="0"/>
        <v>1.2146190476190479</v>
      </c>
      <c r="I13" s="46"/>
    </row>
    <row r="14" spans="1:10" ht="16.5" thickBot="1" x14ac:dyDescent="0.3">
      <c r="B14" s="50"/>
      <c r="C14" s="22">
        <v>0.3</v>
      </c>
      <c r="D14" s="14">
        <f>D12*0.3</f>
        <v>39.79092</v>
      </c>
      <c r="E14" s="9">
        <v>0.1676</v>
      </c>
      <c r="F14" s="9">
        <v>0.1638</v>
      </c>
      <c r="G14" s="10">
        <f t="shared" si="1"/>
        <v>1.1046666666666668E-3</v>
      </c>
      <c r="H14" s="11">
        <f t="shared" si="0"/>
        <v>7.2877142857142863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24.273907203907203</v>
      </c>
      <c r="I25" s="37"/>
      <c r="J25" s="26" t="s">
        <v>6</v>
      </c>
      <c r="K25" s="27">
        <f>AVERAGE(I6,I9,I12)</f>
        <v>8421.7588056835357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44147</v>
      </c>
    </row>
    <row r="2" spans="1:10" x14ac:dyDescent="0.25">
      <c r="A2" s="2" t="s">
        <v>15</v>
      </c>
      <c r="B2" s="30">
        <v>0.74</v>
      </c>
    </row>
    <row r="3" spans="1:10" ht="18.75" x14ac:dyDescent="0.25">
      <c r="A3" s="2" t="s">
        <v>22</v>
      </c>
      <c r="B3" s="31" t="s">
        <v>28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44">
        <v>111.42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20.406593406593405</v>
      </c>
      <c r="I6" s="45">
        <f>(H8-H7)/(G8-G7)</f>
        <v>5493.5194023492659</v>
      </c>
      <c r="J6" s="15"/>
    </row>
    <row r="7" spans="1:10" x14ac:dyDescent="0.25">
      <c r="B7" s="49"/>
      <c r="C7" s="21">
        <v>0.05</v>
      </c>
      <c r="D7" s="13">
        <f>D6*0.05</f>
        <v>5.5710000000000006</v>
      </c>
      <c r="E7" s="6">
        <v>6.5799999999999997E-2</v>
      </c>
      <c r="F7" s="6">
        <v>6.7599999999999993E-2</v>
      </c>
      <c r="G7" s="7">
        <f t="shared" ref="G7:G23" si="1">(E7+F7)/(2*150)</f>
        <v>4.4466666666666662E-4</v>
      </c>
      <c r="H7" s="8">
        <f t="shared" si="0"/>
        <v>1.0203296703296705</v>
      </c>
      <c r="I7" s="46"/>
    </row>
    <row r="8" spans="1:10" ht="16.5" thickBot="1" x14ac:dyDescent="0.3">
      <c r="B8" s="50"/>
      <c r="C8" s="22">
        <v>0.3</v>
      </c>
      <c r="D8" s="14">
        <f>D6*0.3</f>
        <v>33.426000000000002</v>
      </c>
      <c r="E8" s="9">
        <v>0.20519999999999999</v>
      </c>
      <c r="F8" s="9">
        <v>0.20680000000000001</v>
      </c>
      <c r="G8" s="10">
        <f t="shared" si="1"/>
        <v>1.3733333333333334E-3</v>
      </c>
      <c r="H8" s="11">
        <f t="shared" si="0"/>
        <v>6.1219780219780224</v>
      </c>
      <c r="I8" s="47"/>
    </row>
    <row r="9" spans="1:10" x14ac:dyDescent="0.25">
      <c r="B9" s="48" t="s">
        <v>9</v>
      </c>
      <c r="C9" s="20" t="s">
        <v>1</v>
      </c>
      <c r="D9" s="44">
        <v>111.13</v>
      </c>
      <c r="E9" s="3" t="s">
        <v>13</v>
      </c>
      <c r="F9" s="3" t="s">
        <v>13</v>
      </c>
      <c r="G9" s="4" t="s">
        <v>13</v>
      </c>
      <c r="H9" s="5">
        <f t="shared" si="0"/>
        <v>20.353479853479854</v>
      </c>
      <c r="I9" s="45">
        <f>(H11-H10)/(G11-G10)</f>
        <v>5018.1163346843814</v>
      </c>
    </row>
    <row r="10" spans="1:10" x14ac:dyDescent="0.25">
      <c r="B10" s="49"/>
      <c r="C10" s="21">
        <v>0.05</v>
      </c>
      <c r="D10" s="13">
        <f>D9*0.05</f>
        <v>5.5564999999999998</v>
      </c>
      <c r="E10" s="6">
        <v>6.8400000000000002E-2</v>
      </c>
      <c r="F10" s="6">
        <v>6.0600000000000001E-2</v>
      </c>
      <c r="G10" s="7">
        <f t="shared" si="1"/>
        <v>4.2999999999999999E-4</v>
      </c>
      <c r="H10" s="8">
        <f t="shared" si="0"/>
        <v>1.0176739926739926</v>
      </c>
      <c r="I10" s="46"/>
    </row>
    <row r="11" spans="1:10" ht="16.5" thickBot="1" x14ac:dyDescent="0.3">
      <c r="B11" s="50"/>
      <c r="C11" s="22">
        <v>0.3</v>
      </c>
      <c r="D11" s="14">
        <f>D9*0.3</f>
        <v>33.338999999999999</v>
      </c>
      <c r="E11" s="9">
        <v>0.21940000000000001</v>
      </c>
      <c r="F11" s="9">
        <v>0.21379999999999999</v>
      </c>
      <c r="G11" s="10">
        <f t="shared" si="1"/>
        <v>1.4440000000000002E-3</v>
      </c>
      <c r="H11" s="11">
        <f t="shared" si="0"/>
        <v>6.1060439560439557</v>
      </c>
      <c r="I11" s="47"/>
    </row>
    <row r="12" spans="1:10" x14ac:dyDescent="0.25">
      <c r="B12" s="48" t="s">
        <v>10</v>
      </c>
      <c r="C12" s="20" t="s">
        <v>1</v>
      </c>
      <c r="D12" s="44">
        <v>110.81</v>
      </c>
      <c r="E12" s="3" t="s">
        <v>13</v>
      </c>
      <c r="F12" s="3" t="s">
        <v>13</v>
      </c>
      <c r="G12" s="4" t="s">
        <v>13</v>
      </c>
      <c r="H12" s="5">
        <f t="shared" si="0"/>
        <v>20.294871794871796</v>
      </c>
      <c r="I12" s="45">
        <f>(H14-H13)/(G14-G13)</f>
        <v>5035.1153973383543</v>
      </c>
    </row>
    <row r="13" spans="1:10" x14ac:dyDescent="0.25">
      <c r="B13" s="49"/>
      <c r="C13" s="21">
        <v>0.05</v>
      </c>
      <c r="D13" s="13">
        <f>D12*0.05</f>
        <v>5.5405000000000006</v>
      </c>
      <c r="E13" s="6">
        <v>6.3799999999999996E-2</v>
      </c>
      <c r="F13" s="6">
        <v>6.8599999999999994E-2</v>
      </c>
      <c r="G13" s="7">
        <f t="shared" si="1"/>
        <v>4.4133333333333329E-4</v>
      </c>
      <c r="H13" s="8">
        <f t="shared" si="0"/>
        <v>1.0147435897435899</v>
      </c>
      <c r="I13" s="46"/>
    </row>
    <row r="14" spans="1:10" ht="16.5" thickBot="1" x14ac:dyDescent="0.3">
      <c r="B14" s="50"/>
      <c r="C14" s="22">
        <v>0.3</v>
      </c>
      <c r="D14" s="14">
        <f>D12*0.3</f>
        <v>33.243000000000002</v>
      </c>
      <c r="E14" s="9">
        <v>0.2142</v>
      </c>
      <c r="F14" s="9">
        <v>0.2205</v>
      </c>
      <c r="G14" s="10">
        <f t="shared" si="1"/>
        <v>1.449E-3</v>
      </c>
      <c r="H14" s="11">
        <f t="shared" si="0"/>
        <v>6.088461538461539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20.35164835164835</v>
      </c>
      <c r="I25" s="37"/>
      <c r="J25" s="26" t="s">
        <v>6</v>
      </c>
      <c r="K25" s="27">
        <f>AVERAGE(I6,I9,I12)</f>
        <v>5182.2503781240011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44143</v>
      </c>
    </row>
    <row r="2" spans="1:10" x14ac:dyDescent="0.25">
      <c r="A2" s="2" t="s">
        <v>15</v>
      </c>
      <c r="B2" s="30">
        <v>0.28000000000000003</v>
      </c>
    </row>
    <row r="3" spans="1:10" ht="18.75" x14ac:dyDescent="0.25">
      <c r="A3" s="2" t="s">
        <v>22</v>
      </c>
      <c r="B3" s="31" t="s">
        <v>29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12">
        <v>85.5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15.659340659340659</v>
      </c>
      <c r="I6" s="45">
        <f>(H8-H7)/(G8-G7)</f>
        <v>2165.6043469732813</v>
      </c>
      <c r="J6" s="15"/>
    </row>
    <row r="7" spans="1:10" x14ac:dyDescent="0.25">
      <c r="B7" s="49"/>
      <c r="C7" s="21">
        <v>0.05</v>
      </c>
      <c r="D7" s="13">
        <f>D6*0.05</f>
        <v>4.2750000000000004</v>
      </c>
      <c r="E7" s="6">
        <v>5.5399999999999998E-2</v>
      </c>
      <c r="F7" s="6">
        <v>5.7599999999999998E-2</v>
      </c>
      <c r="G7" s="7">
        <f t="shared" ref="G7:G23" si="1">(E7+F7)/(2*150)</f>
        <v>3.7666666666666664E-4</v>
      </c>
      <c r="H7" s="8">
        <f t="shared" si="0"/>
        <v>0.78296703296703307</v>
      </c>
      <c r="I7" s="46"/>
    </row>
    <row r="8" spans="1:10" ht="16.5" thickBot="1" x14ac:dyDescent="0.3">
      <c r="B8" s="50"/>
      <c r="C8" s="22">
        <v>0.3</v>
      </c>
      <c r="D8" s="14">
        <f>D6*0.3</f>
        <v>25.65</v>
      </c>
      <c r="E8" s="9">
        <v>0.32579999999999998</v>
      </c>
      <c r="F8" s="9">
        <v>0.32951999999999998</v>
      </c>
      <c r="G8" s="10">
        <f t="shared" si="1"/>
        <v>2.1843999999999995E-3</v>
      </c>
      <c r="H8" s="11">
        <f t="shared" si="0"/>
        <v>4.697802197802198</v>
      </c>
      <c r="I8" s="47"/>
    </row>
    <row r="9" spans="1:10" x14ac:dyDescent="0.25">
      <c r="B9" s="48" t="s">
        <v>9</v>
      </c>
      <c r="C9" s="20" t="s">
        <v>1</v>
      </c>
      <c r="D9" s="44">
        <v>84.92</v>
      </c>
      <c r="E9" s="3" t="s">
        <v>13</v>
      </c>
      <c r="F9" s="3" t="s">
        <v>13</v>
      </c>
      <c r="G9" s="4" t="s">
        <v>13</v>
      </c>
      <c r="H9" s="5">
        <f t="shared" si="0"/>
        <v>15.553113553113553</v>
      </c>
      <c r="I9" s="45">
        <f>(H11-H10)/(G11-G10)</f>
        <v>2152.9780665993289</v>
      </c>
    </row>
    <row r="10" spans="1:10" x14ac:dyDescent="0.25">
      <c r="B10" s="49"/>
      <c r="C10" s="21">
        <v>0.05</v>
      </c>
      <c r="D10" s="13">
        <f>D9*0.05</f>
        <v>4.2460000000000004</v>
      </c>
      <c r="E10" s="6">
        <v>5.4399999999999997E-2</v>
      </c>
      <c r="F10" s="6">
        <v>5.74E-2</v>
      </c>
      <c r="G10" s="7">
        <f t="shared" si="1"/>
        <v>3.7266666666666665E-4</v>
      </c>
      <c r="H10" s="8">
        <f t="shared" si="0"/>
        <v>0.77765567765567767</v>
      </c>
      <c r="I10" s="46"/>
    </row>
    <row r="11" spans="1:10" ht="16.5" thickBot="1" x14ac:dyDescent="0.3">
      <c r="B11" s="50"/>
      <c r="C11" s="22">
        <v>0.3</v>
      </c>
      <c r="D11" s="14">
        <f>D9*0.3</f>
        <v>25.475999999999999</v>
      </c>
      <c r="E11" s="9">
        <v>0.32519999999999999</v>
      </c>
      <c r="F11" s="9">
        <v>0.32840000000000003</v>
      </c>
      <c r="G11" s="10">
        <f t="shared" si="1"/>
        <v>2.1786666666666664E-3</v>
      </c>
      <c r="H11" s="11">
        <f t="shared" si="0"/>
        <v>4.6659340659340653</v>
      </c>
      <c r="I11" s="47"/>
    </row>
    <row r="12" spans="1:10" x14ac:dyDescent="0.25">
      <c r="B12" s="48" t="s">
        <v>10</v>
      </c>
      <c r="C12" s="20" t="s">
        <v>1</v>
      </c>
      <c r="D12" s="44">
        <v>84.78</v>
      </c>
      <c r="E12" s="3" t="s">
        <v>13</v>
      </c>
      <c r="F12" s="3" t="s">
        <v>13</v>
      </c>
      <c r="G12" s="4" t="s">
        <v>13</v>
      </c>
      <c r="H12" s="5">
        <f t="shared" si="0"/>
        <v>15.527472527472527</v>
      </c>
      <c r="I12" s="45">
        <f>(H14-H13)/(G14-G13)</f>
        <v>2135.867580442447</v>
      </c>
    </row>
    <row r="13" spans="1:10" x14ac:dyDescent="0.25">
      <c r="B13" s="49"/>
      <c r="C13" s="21">
        <v>0.05</v>
      </c>
      <c r="D13" s="13">
        <f>D12*0.05</f>
        <v>4.2389999999999999</v>
      </c>
      <c r="E13" s="6">
        <v>5.4600000000000003E-2</v>
      </c>
      <c r="F13" s="6">
        <v>5.62E-2</v>
      </c>
      <c r="G13" s="7">
        <f t="shared" si="1"/>
        <v>3.6933333333333338E-4</v>
      </c>
      <c r="H13" s="8">
        <f t="shared" si="0"/>
        <v>0.77637362637362628</v>
      </c>
      <c r="I13" s="46"/>
    </row>
    <row r="14" spans="1:10" ht="16.5" thickBot="1" x14ac:dyDescent="0.3">
      <c r="B14" s="50"/>
      <c r="C14" s="22">
        <v>0.3</v>
      </c>
      <c r="D14" s="14">
        <f>D12*0.3</f>
        <v>25.434000000000001</v>
      </c>
      <c r="E14" s="9">
        <v>0.32744000000000001</v>
      </c>
      <c r="F14" s="9">
        <v>0.3286</v>
      </c>
      <c r="G14" s="10">
        <f t="shared" si="1"/>
        <v>2.1868E-3</v>
      </c>
      <c r="H14" s="11">
        <f t="shared" si="0"/>
        <v>4.6582417582417586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15.57997557997558</v>
      </c>
      <c r="I25" s="37"/>
      <c r="J25" s="26" t="s">
        <v>6</v>
      </c>
      <c r="K25" s="27">
        <f>AVERAGE(I6,I9,I12)</f>
        <v>2151.4833313383529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44141</v>
      </c>
    </row>
    <row r="2" spans="1:10" x14ac:dyDescent="0.25">
      <c r="A2" s="2" t="s">
        <v>15</v>
      </c>
      <c r="B2" s="30">
        <v>0.55000000000000004</v>
      </c>
    </row>
    <row r="3" spans="1:10" ht="18.75" x14ac:dyDescent="0.25">
      <c r="A3" s="2" t="s">
        <v>22</v>
      </c>
      <c r="B3" s="31" t="s">
        <v>30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8" t="s">
        <v>8</v>
      </c>
      <c r="C6" s="20" t="s">
        <v>1</v>
      </c>
      <c r="D6" s="12">
        <v>37.85</v>
      </c>
      <c r="E6" s="53" t="s">
        <v>13</v>
      </c>
      <c r="F6" s="53" t="s">
        <v>13</v>
      </c>
      <c r="G6" s="54" t="s">
        <v>13</v>
      </c>
      <c r="H6" s="5">
        <f t="shared" ref="H6:H23" si="0">D6*100/(14*39)</f>
        <v>6.9322344322344325</v>
      </c>
      <c r="I6" s="45">
        <f>(H8-H7)/(G8-G7)</f>
        <v>1279.6396318424377</v>
      </c>
      <c r="J6" s="15"/>
    </row>
    <row r="7" spans="1:10" x14ac:dyDescent="0.25">
      <c r="B7" s="49"/>
      <c r="C7" s="21">
        <v>0.05</v>
      </c>
      <c r="D7" s="13">
        <f>D6*0.05</f>
        <v>1.8925000000000001</v>
      </c>
      <c r="E7" s="42">
        <v>6.1199999999999997E-2</v>
      </c>
      <c r="F7" s="42">
        <v>6.1199999999999997E-2</v>
      </c>
      <c r="G7" s="55">
        <f t="shared" ref="G7:G23" si="1">(E7+F7)/(2*150)</f>
        <v>4.08E-4</v>
      </c>
      <c r="H7" s="8">
        <f t="shared" si="0"/>
        <v>0.3466117216117216</v>
      </c>
      <c r="I7" s="46"/>
    </row>
    <row r="8" spans="1:10" ht="16.5" thickBot="1" x14ac:dyDescent="0.3">
      <c r="B8" s="50"/>
      <c r="C8" s="22">
        <v>0.3</v>
      </c>
      <c r="D8" s="14">
        <f>D6*0.3</f>
        <v>11.355</v>
      </c>
      <c r="E8" s="43">
        <v>0.26040000000000002</v>
      </c>
      <c r="F8" s="43">
        <v>0.26829999999999998</v>
      </c>
      <c r="G8" s="56">
        <f t="shared" si="1"/>
        <v>1.7623333333333332E-3</v>
      </c>
      <c r="H8" s="11">
        <f t="shared" si="0"/>
        <v>2.0796703296703298</v>
      </c>
      <c r="I8" s="47"/>
    </row>
    <row r="9" spans="1:10" x14ac:dyDescent="0.25">
      <c r="B9" s="48" t="s">
        <v>9</v>
      </c>
      <c r="C9" s="20" t="s">
        <v>1</v>
      </c>
      <c r="D9" s="12">
        <v>37.89</v>
      </c>
      <c r="E9" s="53" t="s">
        <v>13</v>
      </c>
      <c r="F9" s="53" t="s">
        <v>13</v>
      </c>
      <c r="G9" s="54" t="s">
        <v>13</v>
      </c>
      <c r="H9" s="5">
        <f t="shared" si="0"/>
        <v>6.9395604395604398</v>
      </c>
      <c r="I9" s="45">
        <f>(H11-H10)/(G11-G10)</f>
        <v>1264.8659302202605</v>
      </c>
    </row>
    <row r="10" spans="1:10" x14ac:dyDescent="0.25">
      <c r="B10" s="49"/>
      <c r="C10" s="21">
        <v>0.05</v>
      </c>
      <c r="D10" s="13">
        <f>D9*0.05</f>
        <v>1.8945000000000001</v>
      </c>
      <c r="E10" s="42">
        <v>6.1199999999999997E-2</v>
      </c>
      <c r="F10" s="42">
        <v>6.8199999999999997E-2</v>
      </c>
      <c r="G10" s="55">
        <f t="shared" si="1"/>
        <v>4.3133333333333326E-4</v>
      </c>
      <c r="H10" s="8">
        <f t="shared" si="0"/>
        <v>0.34697802197802202</v>
      </c>
      <c r="I10" s="46"/>
    </row>
    <row r="11" spans="1:10" ht="16.5" thickBot="1" x14ac:dyDescent="0.3">
      <c r="B11" s="50"/>
      <c r="C11" s="22">
        <v>0.3</v>
      </c>
      <c r="D11" s="14">
        <f>D9*0.3</f>
        <v>11.366999999999999</v>
      </c>
      <c r="E11" s="43">
        <v>0.27028000000000002</v>
      </c>
      <c r="F11" s="43">
        <v>0.27060000000000001</v>
      </c>
      <c r="G11" s="56">
        <f t="shared" si="1"/>
        <v>1.8029333333333334E-3</v>
      </c>
      <c r="H11" s="11">
        <f t="shared" si="0"/>
        <v>2.0818681318681316</v>
      </c>
      <c r="I11" s="47"/>
    </row>
    <row r="12" spans="1:10" x14ac:dyDescent="0.25">
      <c r="B12" s="48" t="s">
        <v>10</v>
      </c>
      <c r="C12" s="20" t="s">
        <v>1</v>
      </c>
      <c r="D12" s="12">
        <v>38.69</v>
      </c>
      <c r="E12" s="53" t="s">
        <v>13</v>
      </c>
      <c r="F12" s="53" t="s">
        <v>13</v>
      </c>
      <c r="G12" s="54" t="s">
        <v>13</v>
      </c>
      <c r="H12" s="5">
        <f t="shared" si="0"/>
        <v>7.0860805860805858</v>
      </c>
      <c r="I12" s="45">
        <f>(H14-H13)/(G14-G13)</f>
        <v>1210.4405866078525</v>
      </c>
    </row>
    <row r="13" spans="1:10" x14ac:dyDescent="0.25">
      <c r="B13" s="49"/>
      <c r="C13" s="21">
        <v>0.05</v>
      </c>
      <c r="D13" s="13">
        <f>D12*0.05</f>
        <v>1.9344999999999999</v>
      </c>
      <c r="E13" s="42">
        <v>6.0400000000000002E-2</v>
      </c>
      <c r="F13" s="42">
        <v>6.0199999999999997E-2</v>
      </c>
      <c r="G13" s="55">
        <f t="shared" si="1"/>
        <v>4.0200000000000001E-4</v>
      </c>
      <c r="H13" s="8">
        <f t="shared" si="0"/>
        <v>0.35430402930402927</v>
      </c>
      <c r="I13" s="46"/>
    </row>
    <row r="14" spans="1:10" ht="16.5" thickBot="1" x14ac:dyDescent="0.3">
      <c r="B14" s="50"/>
      <c r="C14" s="22">
        <v>0.3</v>
      </c>
      <c r="D14" s="14">
        <f>D12*0.3</f>
        <v>11.606999999999999</v>
      </c>
      <c r="E14" s="9">
        <v>0.27445999999999998</v>
      </c>
      <c r="F14" s="9">
        <v>0.28520000000000001</v>
      </c>
      <c r="G14" s="10">
        <f t="shared" si="1"/>
        <v>1.8655333333333335E-3</v>
      </c>
      <c r="H14" s="11">
        <f t="shared" si="0"/>
        <v>2.1258241758241754</v>
      </c>
      <c r="I14" s="47"/>
    </row>
    <row r="15" spans="1:10" x14ac:dyDescent="0.25">
      <c r="B15" s="48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5" t="e">
        <f>(H17-H16)/(G17-G16)</f>
        <v>#DIV/0!</v>
      </c>
    </row>
    <row r="16" spans="1:10" x14ac:dyDescent="0.25">
      <c r="B16" s="49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6"/>
    </row>
    <row r="17" spans="1:12" ht="16.5" thickBot="1" x14ac:dyDescent="0.3">
      <c r="B17" s="50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7"/>
    </row>
    <row r="18" spans="1:12" x14ac:dyDescent="0.25">
      <c r="B18" s="48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5" t="e">
        <f>(H20-H19)/(G20-G19)</f>
        <v>#DIV/0!</v>
      </c>
    </row>
    <row r="19" spans="1:12" x14ac:dyDescent="0.25">
      <c r="B19" s="49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6"/>
    </row>
    <row r="20" spans="1:12" ht="16.5" thickBot="1" x14ac:dyDescent="0.3">
      <c r="B20" s="50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7"/>
    </row>
    <row r="21" spans="1:12" x14ac:dyDescent="0.25">
      <c r="B21" s="48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5" t="e">
        <f>(H23-H22)/(G23-G22)</f>
        <v>#DIV/0!</v>
      </c>
    </row>
    <row r="22" spans="1:12" x14ac:dyDescent="0.25">
      <c r="B22" s="49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6"/>
    </row>
    <row r="23" spans="1:12" ht="16.5" thickBot="1" x14ac:dyDescent="0.3">
      <c r="B23" s="50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7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6.9859584859584869</v>
      </c>
      <c r="I25" s="37"/>
      <c r="J25" s="26" t="s">
        <v>6</v>
      </c>
      <c r="K25" s="27">
        <f>AVERAGE(I6,I9,I12)</f>
        <v>1251.6487162235169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2023-04-09T02:42:32Z</dcterms:modified>
</cp:coreProperties>
</file>