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971" documentId="114_{D8E9677E-8A48-4513-96CE-E2FEAB9D8197}" xr6:coauthVersionLast="47" xr6:coauthVersionMax="47" xr10:uidLastSave="{88CF7F55-4F42-4F86-86FE-88669BDFB81B}"/>
  <bookViews>
    <workbookView xWindow="7200" yWindow="4185" windowWidth="21600" windowHeight="1129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1" l="1"/>
  <c r="H25" i="12"/>
  <c r="H25" i="13"/>
  <c r="H25" i="10"/>
  <c r="H25" i="8"/>
  <c r="I15" i="13"/>
  <c r="I6" i="13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H25" i="3" l="1"/>
  <c r="K25" i="13"/>
  <c r="K25" i="12"/>
  <c r="K25" i="11"/>
  <c r="K25" i="10"/>
  <c r="K25" i="8"/>
  <c r="H25" i="6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H25" i="2" l="1"/>
  <c r="K25" i="6"/>
  <c r="K25" i="3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I6" i="1" l="1"/>
  <c r="H25" i="1"/>
  <c r="K25" i="2"/>
  <c r="I15" i="1"/>
  <c r="I21" i="1"/>
  <c r="I18" i="1"/>
  <c r="I12" i="1"/>
  <c r="I9" i="1"/>
  <c r="K25" i="1" l="1"/>
  <c r="D11" i="7"/>
  <c r="D6" i="7"/>
  <c r="D3" i="7"/>
  <c r="D10" i="7"/>
  <c r="D8" i="7"/>
  <c r="D7" i="7"/>
  <c r="D9" i="7"/>
  <c r="D5" i="7"/>
  <c r="D4" i="7"/>
  <c r="E5" i="7" l="1"/>
  <c r="E3" i="7"/>
  <c r="E6" i="7"/>
  <c r="E7" i="7"/>
  <c r="E8" i="7"/>
  <c r="E9" i="7"/>
  <c r="E10" i="7"/>
  <c r="E11" i="7"/>
  <c r="E4" i="7"/>
</calcChain>
</file>

<file path=xl/sharedStrings.xml><?xml version="1.0" encoding="utf-8"?>
<sst xmlns="http://schemas.openxmlformats.org/spreadsheetml/2006/main" count="382" uniqueCount="32">
  <si>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</si>
  <si>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</si>
  <si>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</si>
  <si>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</si>
  <si>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</si>
  <si>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</si>
  <si>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</si>
  <si>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</si>
  <si>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</si>
  <si>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</si>
  <si>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</si>
  <si>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</si>
  <si>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</si>
  <si>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</si>
  <si>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</si>
  <si>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</si>
  <si>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</si>
  <si>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</si>
  <si>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</si>
  <si>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</si>
  <si>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</si>
  <si>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</si>
  <si>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</si>
  <si>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28,6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</si>
  <si>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28,1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</si>
  <si>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29,5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</si>
  <si>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26,5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</si>
  <si>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23,8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</si>
  <si>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21,7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</si>
  <si>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</si>
  <si>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</si>
  <si>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24,4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</si>
</sst>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_-;\-* #,##0_-;_-* &quot;-&quot;??_-;_-@_-"/>
    <numFmt numFmtId="166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64" fontId="10" fillId="0" borderId="8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right" vertical="center"/>
    </xf>
    <xf numFmtId="2" fontId="2" fillId="0" borderId="3" xfId="1" applyNumberFormat="1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11" fontId="10" fillId="0" borderId="8" xfId="0" applyNumberFormat="1" applyFont="1" applyBorder="1" applyAlignment="1">
      <alignment horizontal="center" vertical="center"/>
    </xf>
    <xf numFmtId="11" fontId="10" fillId="0" borderId="9" xfId="0" applyNumberFormat="1" applyFont="1" applyBorder="1" applyAlignment="1">
      <alignment horizontal="center" vertical="center"/>
    </xf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1.0272877964264679</c:v>
                </c:pt>
                <c:pt idx="2">
                  <c:v>1.0257514598994364</c:v>
                </c:pt>
                <c:pt idx="3">
                  <c:v>0.9819692497503546</c:v>
                </c:pt>
                <c:pt idx="4">
                  <c:v>0.96046438472551732</c:v>
                </c:pt>
                <c:pt idx="5">
                  <c:v>0.87341013301033765</c:v>
                </c:pt>
                <c:pt idx="6">
                  <c:v>0.73367798621584457</c:v>
                </c:pt>
                <c:pt idx="7">
                  <c:v>0.43698986816561763</c:v>
                </c:pt>
                <c:pt idx="8">
                  <c:v>0.17582980791751068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4.4399999999999995E-4</c:v>
                </c:pt>
                <c:pt idx="1">
                  <c:v>2.0893999999999999E-3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0.54661172161172156</c:v>
                </c:pt>
                <c:pt idx="1">
                  <c:v>3.2796703296703296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4.46E-4</c:v>
                </c:pt>
                <c:pt idx="1">
                  <c:v>2.1453333333333333E-3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0.54532967032967028</c:v>
                </c:pt>
                <c:pt idx="1">
                  <c:v>3.2719780219780215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4.4500000000000003E-4</c:v>
                </c:pt>
                <c:pt idx="1">
                  <c:v>2.5393333333333335E-3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0.54148351648351656</c:v>
                </c:pt>
                <c:pt idx="1">
                  <c:v>3.2489010989010989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4.8333333333333339E-4</c:v>
                </c:pt>
                <c:pt idx="1">
                  <c:v>1.6606666666666666E-3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0.21758241758241761</c:v>
                </c:pt>
                <c:pt idx="1">
                  <c:v>1.3054945054945055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4.9233333333333334E-4</c:v>
                </c:pt>
                <c:pt idx="1">
                  <c:v>1.8463333333333335E-3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0.22600732600732601</c:v>
                </c:pt>
                <c:pt idx="1">
                  <c:v>1.3560439560439561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4.7666666666666674E-4</c:v>
                </c:pt>
                <c:pt idx="1">
                  <c:v>1.6146666666666666E-3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0.21364468864468864</c:v>
                </c:pt>
                <c:pt idx="1">
                  <c:v>1.2818681318681318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0.91107506160448604</c:v>
                </c:pt>
                <c:pt idx="2">
                  <c:v>0.79188693203432825</c:v>
                </c:pt>
                <c:pt idx="3">
                  <c:v>0.67651554899747701</c:v>
                </c:pt>
                <c:pt idx="4">
                  <c:v>0.4198724345976369</c:v>
                </c:pt>
                <c:pt idx="5">
                  <c:v>0.32848437661550889</c:v>
                </c:pt>
                <c:pt idx="6">
                  <c:v>0.19087892243253007</c:v>
                </c:pt>
                <c:pt idx="7">
                  <c:v>7.2912518101169763E-2</c:v>
                </c:pt>
                <c:pt idx="8">
                  <c:v>4.3145135546199975E-2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1.2866666666666666E-4</c:v>
                </c:pt>
                <c:pt idx="1">
                  <c:v>4.506666666666666E-4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1.2537069597069597</c:v>
                </c:pt>
                <c:pt idx="1">
                  <c:v>7.5222417582417567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1.5086666666666668E-4</c:v>
                </c:pt>
                <c:pt idx="1">
                  <c:v>4.8333333333333339E-4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1.2457527472527474</c:v>
                </c:pt>
                <c:pt idx="1">
                  <c:v>7.4745164835164832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1.4933333333333332E-4</c:v>
                </c:pt>
                <c:pt idx="1">
                  <c:v>4.0400000000000001E-4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1.2384413919413919</c:v>
                </c:pt>
                <c:pt idx="1">
                  <c:v>7.4306483516483519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2.2800000000000001E-4</c:v>
                </c:pt>
                <c:pt idx="1">
                  <c:v>5.6933333333333337E-4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1.2789203296703295</c:v>
                </c:pt>
                <c:pt idx="1">
                  <c:v>7.6735219780219772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1.9599999999999999E-4</c:v>
                </c:pt>
                <c:pt idx="1">
                  <c:v>5.5000000000000003E-4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1.2777380952380952</c:v>
                </c:pt>
                <c:pt idx="1">
                  <c:v>7.6664285714285709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1.7666666666666669E-4</c:v>
                </c:pt>
                <c:pt idx="1">
                  <c:v>4.9466666666666669E-4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1.2832417582417581</c:v>
                </c:pt>
                <c:pt idx="1">
                  <c:v>7.6994505494505487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2.23E-4</c:v>
                </c:pt>
                <c:pt idx="1">
                  <c:v>6.0860000000000005E-4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1.2792124542124543</c:v>
                </c:pt>
                <c:pt idx="1">
                  <c:v>7.6752747252747247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2.4466666666666663E-4</c:v>
                </c:pt>
                <c:pt idx="1">
                  <c:v>6.3380000000000001E-4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1.2730769230769232</c:v>
                </c:pt>
                <c:pt idx="1">
                  <c:v>7.6384615384615389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2.42E-4</c:v>
                </c:pt>
                <c:pt idx="1">
                  <c:v>6.29E-4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1.2818681318681318</c:v>
                </c:pt>
                <c:pt idx="1">
                  <c:v>7.6912087912087905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2.8466666666666668E-4</c:v>
                </c:pt>
                <c:pt idx="1">
                  <c:v>7.5533333333333344E-4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1.2305982600732601</c:v>
                </c:pt>
                <c:pt idx="1">
                  <c:v>7.3835895604395594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2.8066666666666664E-4</c:v>
                </c:pt>
                <c:pt idx="1">
                  <c:v>6.8933333333333325E-4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1.2175576923076923</c:v>
                </c:pt>
                <c:pt idx="1">
                  <c:v>7.3053461538461528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2.8400000000000002E-4</c:v>
                </c:pt>
                <c:pt idx="1">
                  <c:v>7.1066666666666663E-4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1.2223479853479855</c:v>
                </c:pt>
                <c:pt idx="1">
                  <c:v>7.3340879120879121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3.3933333333333336E-4</c:v>
                </c:pt>
                <c:pt idx="1">
                  <c:v>1.0140000000000001E-3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1.1944450549450549</c:v>
                </c:pt>
                <c:pt idx="1">
                  <c:v>7.16667032967033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3.4046666666666668E-4</c:v>
                </c:pt>
                <c:pt idx="1">
                  <c:v>1.0053333333333333E-3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1.1996053113553116</c:v>
                </c:pt>
                <c:pt idx="1">
                  <c:v>7.1976318681318681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3.5466666666666665E-4</c:v>
                </c:pt>
                <c:pt idx="1">
                  <c:v>1.0686666666666665E-3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1.1960705128205127</c:v>
                </c:pt>
                <c:pt idx="1">
                  <c:v>7.1764230769230757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4.1599999999999997E-4</c:v>
                </c:pt>
                <c:pt idx="1">
                  <c:v>1.1799999999999998E-3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1.0847408424908425</c:v>
                </c:pt>
                <c:pt idx="1">
                  <c:v>6.5084450549450548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4.6866666666666666E-4</c:v>
                </c:pt>
                <c:pt idx="1">
                  <c:v>1.3406666666666667E-3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1.0933910256410257</c:v>
                </c:pt>
                <c:pt idx="1">
                  <c:v>6.5603461538461536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4.8466666666666667E-4</c:v>
                </c:pt>
                <c:pt idx="1">
                  <c:v>1.2426666666666667E-3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1.0865888278388278</c:v>
                </c:pt>
                <c:pt idx="1">
                  <c:v>6.5195329670329665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4.413333333333334E-4</c:v>
                </c:pt>
                <c:pt idx="1">
                  <c:v>1.5806666666666666E-3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0.91493406593406601</c:v>
                </c:pt>
                <c:pt idx="1">
                  <c:v>5.4896043956043945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3.1199999999999999E-4</c:v>
                </c:pt>
                <c:pt idx="1">
                  <c:v>1.4653333333333332E-3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0.91625091575091566</c:v>
                </c:pt>
                <c:pt idx="1">
                  <c:v>5.4975054945054946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3.8199999999999996E-4</c:v>
                </c:pt>
                <c:pt idx="1">
                  <c:v>1.5366666666666666E-3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0.91123076923076918</c:v>
                </c:pt>
                <c:pt idx="1">
                  <c:v>5.4673846153846153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C2" sqref="C2"/>
    </sheetView>
  </sheetViews>
  <sheetFormatPr defaultColWidth="6.85546875" defaultRowHeight="15" x14ac:dyDescent="0.25"/>
  <cols>
    <col min="1" max="2" width="6.85546875" style="32"/>
    <col min="3" max="3" width="10.28515625" style="33" bestFit="1" customWidth="1"/>
    <col min="4" max="4" width="7" style="32" bestFit="1" customWidth="1"/>
    <col min="5" max="5" width="7.7109375" style="32" bestFit="1" customWidth="1"/>
    <col min="6" max="16384" width="6.85546875" style="32"/>
  </cols>
  <sheetData>
    <row r="2" spans="2:5" ht="16.5" x14ac:dyDescent="0.25">
      <c r="C2" s="34" t="s">
        <v>18</v>
      </c>
      <c r="D2" s="34" t="s">
        <v>19</v>
      </c>
      <c r="E2" s="34" t="s">
        <v>20</v>
      </c>
    </row>
    <row r="3" spans="2:5" x14ac:dyDescent="0.25">
      <c r="B3" s="32">
        <v>0</v>
      </c>
      <c r="C3" s="33" t="s">
        <v>21</v>
      </c>
      <c r="D3" s="36">
        <f>Ambiente!H25/Ambiente!H25</f>
        <v>1</v>
      </c>
      <c r="E3" s="36">
        <f>Ambiente!K25/Ambiente!K25</f>
        <v>1</v>
      </c>
    </row>
    <row r="4" spans="2:5" x14ac:dyDescent="0.25">
      <c r="B4" s="32">
        <v>1</v>
      </c>
      <c r="C4" s="33">
        <v>100</v>
      </c>
      <c r="D4" s="36">
        <f>'100C'!H25/Ambiente!H25</f>
        <v>1.0272877964264679</v>
      </c>
      <c r="E4" s="36">
        <f>'100C'!K25/Ambiente!K25</f>
        <v>0.91107506160448604</v>
      </c>
    </row>
    <row r="5" spans="2:5" x14ac:dyDescent="0.25">
      <c r="B5" s="32">
        <v>2</v>
      </c>
      <c r="C5" s="33">
        <v>200</v>
      </c>
      <c r="D5" s="36">
        <f>'200C'!H25/Ambiente!H25</f>
        <v>1.0257514598994364</v>
      </c>
      <c r="E5" s="36">
        <f>'200C'!K25/Ambiente!K25</f>
        <v>0.79188693203432825</v>
      </c>
    </row>
    <row r="6" spans="2:5" x14ac:dyDescent="0.25">
      <c r="B6" s="32">
        <v>3</v>
      </c>
      <c r="C6" s="33">
        <v>300</v>
      </c>
      <c r="D6" s="36">
        <f>'300C'!H25/Ambiente!H25</f>
        <v>0.9819692497503546</v>
      </c>
      <c r="E6" s="36">
        <f>'300C'!K25/Ambiente!K25</f>
        <v>0.67651554899747701</v>
      </c>
    </row>
    <row r="7" spans="2:5" x14ac:dyDescent="0.25">
      <c r="B7" s="32">
        <v>4</v>
      </c>
      <c r="C7" s="33">
        <v>400</v>
      </c>
      <c r="D7" s="36">
        <f>'400C'!H25/Ambiente!H25</f>
        <v>0.96046438472551732</v>
      </c>
      <c r="E7" s="36">
        <f>'400C'!K25/Ambiente!K25</f>
        <v>0.4198724345976369</v>
      </c>
    </row>
    <row r="8" spans="2:5" x14ac:dyDescent="0.25">
      <c r="B8" s="32">
        <v>5</v>
      </c>
      <c r="C8" s="33">
        <v>500</v>
      </c>
      <c r="D8" s="35">
        <f>'500C'!H25/Ambiente!H25</f>
        <v>0.87341013301033765</v>
      </c>
      <c r="E8" s="36">
        <f>'500C'!K25/Ambiente!K25</f>
        <v>0.32848437661550889</v>
      </c>
    </row>
    <row r="9" spans="2:5" x14ac:dyDescent="0.25">
      <c r="B9" s="32">
        <v>6</v>
      </c>
      <c r="C9" s="33">
        <v>600</v>
      </c>
      <c r="D9" s="35">
        <f>'600C'!H25/Ambiente!H25</f>
        <v>0.73367798621584457</v>
      </c>
      <c r="E9" s="36">
        <f>'600C'!K25/Ambiente!K25</f>
        <v>0.19087892243253007</v>
      </c>
    </row>
    <row r="10" spans="2:5" x14ac:dyDescent="0.25">
      <c r="B10" s="32">
        <v>7</v>
      </c>
      <c r="C10" s="33">
        <v>700</v>
      </c>
      <c r="D10" s="35">
        <f>'700C'!H25/Ambiente!H25</f>
        <v>0.43698986816561763</v>
      </c>
      <c r="E10" s="36">
        <f>'700C'!K25/Ambiente!K25</f>
        <v>7.2912518101169763E-2</v>
      </c>
    </row>
    <row r="11" spans="2:5" x14ac:dyDescent="0.25">
      <c r="B11" s="32">
        <v>8</v>
      </c>
      <c r="C11" s="33">
        <v>800</v>
      </c>
      <c r="D11" s="35">
        <f>'800C'!H25/Ambiente!H25</f>
        <v>0.17582980791751068</v>
      </c>
      <c r="E11" s="36">
        <f>'800C'!K25/Ambiente!K25</f>
        <v>4.3145135546199975E-2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44138</v>
      </c>
    </row>
    <row r="2" spans="1:10" x14ac:dyDescent="0.25">
      <c r="A2" s="2" t="s">
        <v>15</v>
      </c>
      <c r="B2" s="30">
        <v>0.48</v>
      </c>
    </row>
    <row r="3" spans="1:10" ht="18.75" x14ac:dyDescent="0.25">
      <c r="A3" s="2" t="s">
        <v>22</v>
      </c>
      <c r="B3" s="31" t="s">
        <v>30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12">
        <v>23.76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4.3516483516483513</v>
      </c>
      <c r="I6" s="49">
        <f>(H8-H7)/(G8-G7)</f>
        <v>924.04763978942924</v>
      </c>
      <c r="J6" s="15"/>
    </row>
    <row r="7" spans="1:10" x14ac:dyDescent="0.25">
      <c r="B7" s="53"/>
      <c r="C7" s="21">
        <v>0.05</v>
      </c>
      <c r="D7" s="13">
        <f>D6*0.05</f>
        <v>1.1880000000000002</v>
      </c>
      <c r="E7" s="6">
        <v>7.1800000000000003E-2</v>
      </c>
      <c r="F7" s="6">
        <v>7.3200000000000001E-2</v>
      </c>
      <c r="G7" s="7">
        <f t="shared" ref="G7:G23" si="1">(E7+F7)/(2*150)</f>
        <v>4.8333333333333339E-4</v>
      </c>
      <c r="H7" s="8">
        <f t="shared" si="0"/>
        <v>0.21758241758241761</v>
      </c>
      <c r="I7" s="50"/>
    </row>
    <row r="8" spans="1:10" ht="16.5" thickBot="1" x14ac:dyDescent="0.3">
      <c r="B8" s="54"/>
      <c r="C8" s="22">
        <v>0.3</v>
      </c>
      <c r="D8" s="14">
        <f>D6*0.3</f>
        <v>7.1280000000000001</v>
      </c>
      <c r="E8" s="9">
        <v>0.24479999999999999</v>
      </c>
      <c r="F8" s="9">
        <v>0.25340000000000001</v>
      </c>
      <c r="G8" s="10">
        <f t="shared" si="1"/>
        <v>1.6606666666666666E-3</v>
      </c>
      <c r="H8" s="11">
        <f t="shared" si="0"/>
        <v>1.3054945054945055</v>
      </c>
      <c r="I8" s="51"/>
    </row>
    <row r="9" spans="1:10" x14ac:dyDescent="0.25">
      <c r="B9" s="52" t="s">
        <v>9</v>
      </c>
      <c r="C9" s="20" t="s">
        <v>1</v>
      </c>
      <c r="D9" s="23">
        <v>24.68</v>
      </c>
      <c r="E9" s="3" t="s">
        <v>13</v>
      </c>
      <c r="F9" s="3" t="s">
        <v>13</v>
      </c>
      <c r="G9" s="4" t="s">
        <v>13</v>
      </c>
      <c r="H9" s="5">
        <f t="shared" si="0"/>
        <v>4.5201465201465201</v>
      </c>
      <c r="I9" s="49">
        <f>(H11-H10)/(G11-G10)</f>
        <v>834.59130726486694</v>
      </c>
    </row>
    <row r="10" spans="1:10" x14ac:dyDescent="0.25">
      <c r="B10" s="53"/>
      <c r="C10" s="21">
        <v>0.05</v>
      </c>
      <c r="D10" s="13">
        <f>D9*0.05</f>
        <v>1.234</v>
      </c>
      <c r="E10" s="6">
        <v>7.6100000000000001E-2</v>
      </c>
      <c r="F10" s="6">
        <v>7.1599999999999997E-2</v>
      </c>
      <c r="G10" s="7">
        <f t="shared" si="1"/>
        <v>4.9233333333333334E-4</v>
      </c>
      <c r="H10" s="8">
        <f t="shared" si="0"/>
        <v>0.22600732600732601</v>
      </c>
      <c r="I10" s="50"/>
    </row>
    <row r="11" spans="1:10" ht="16.5" thickBot="1" x14ac:dyDescent="0.3">
      <c r="B11" s="54"/>
      <c r="C11" s="22">
        <v>0.3</v>
      </c>
      <c r="D11" s="14">
        <f>D9*0.3</f>
        <v>7.4039999999999999</v>
      </c>
      <c r="E11" s="9">
        <v>0.2787</v>
      </c>
      <c r="F11" s="9">
        <v>0.2752</v>
      </c>
      <c r="G11" s="10">
        <f t="shared" si="1"/>
        <v>1.8463333333333335E-3</v>
      </c>
      <c r="H11" s="11">
        <f t="shared" si="0"/>
        <v>1.3560439560439561</v>
      </c>
      <c r="I11" s="51"/>
    </row>
    <row r="12" spans="1:10" x14ac:dyDescent="0.25">
      <c r="B12" s="52" t="s">
        <v>10</v>
      </c>
      <c r="C12" s="20" t="s">
        <v>1</v>
      </c>
      <c r="D12" s="12">
        <v>23.33</v>
      </c>
      <c r="E12" s="3" t="s">
        <v>13</v>
      </c>
      <c r="F12" s="3" t="s">
        <v>13</v>
      </c>
      <c r="G12" s="4" t="s">
        <v>13</v>
      </c>
      <c r="H12" s="5">
        <f t="shared" si="0"/>
        <v>4.2728937728937728</v>
      </c>
      <c r="I12" s="49">
        <f>(H14-H13)/(G14-G13)</f>
        <v>938.68492374643517</v>
      </c>
    </row>
    <row r="13" spans="1:10" x14ac:dyDescent="0.25">
      <c r="B13" s="53"/>
      <c r="C13" s="21">
        <v>0.05</v>
      </c>
      <c r="D13" s="13">
        <f>D12*0.05</f>
        <v>1.1664999999999999</v>
      </c>
      <c r="E13" s="42">
        <v>7.1800000000000003E-2</v>
      </c>
      <c r="F13" s="42">
        <v>7.1199999999999999E-2</v>
      </c>
      <c r="G13" s="7">
        <f t="shared" si="1"/>
        <v>4.7666666666666674E-4</v>
      </c>
      <c r="H13" s="8">
        <f t="shared" si="0"/>
        <v>0.21364468864468864</v>
      </c>
      <c r="I13" s="50"/>
    </row>
    <row r="14" spans="1:10" ht="16.5" thickBot="1" x14ac:dyDescent="0.3">
      <c r="B14" s="54"/>
      <c r="C14" s="22">
        <v>0.3</v>
      </c>
      <c r="D14" s="14">
        <f>D12*0.3</f>
        <v>6.9989999999999997</v>
      </c>
      <c r="E14" s="43">
        <v>0.24959999999999999</v>
      </c>
      <c r="F14" s="43">
        <v>0.23480000000000001</v>
      </c>
      <c r="G14" s="10">
        <f t="shared" si="1"/>
        <v>1.6146666666666666E-3</v>
      </c>
      <c r="H14" s="11">
        <f t="shared" si="0"/>
        <v>1.2818681318681318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4.381562881562882</v>
      </c>
      <c r="I25" s="37"/>
      <c r="J25" s="26" t="s">
        <v>6</v>
      </c>
      <c r="K25" s="27">
        <f>AVERAGE(I6,I9,I12)</f>
        <v>899.10795693357716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44131</v>
      </c>
    </row>
    <row r="2" spans="1:10" x14ac:dyDescent="0.25">
      <c r="A2" s="2" t="s">
        <v>15</v>
      </c>
      <c r="B2" s="41">
        <v>0.32</v>
      </c>
      <c r="C2" s="40"/>
    </row>
    <row r="3" spans="1:10" ht="18.75" x14ac:dyDescent="0.25">
      <c r="A3" s="2" t="s">
        <v>22</v>
      </c>
      <c r="B3" s="2" t="s">
        <v>23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12">
        <v>136.90479999999999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25.074139194139192</v>
      </c>
      <c r="I6" s="49">
        <f>(H8-H7)/(G8-G7)</f>
        <v>19467.499374331674</v>
      </c>
      <c r="J6" s="15"/>
    </row>
    <row r="7" spans="1:10" x14ac:dyDescent="0.25">
      <c r="B7" s="53"/>
      <c r="C7" s="21">
        <v>0.05</v>
      </c>
      <c r="D7" s="13">
        <f>D6*0.05</f>
        <v>6.8452400000000004</v>
      </c>
      <c r="E7" s="6">
        <v>1.9199999999999998E-2</v>
      </c>
      <c r="F7" s="6">
        <v>1.9400000000000001E-2</v>
      </c>
      <c r="G7" s="7">
        <f t="shared" ref="G7:G23" si="1">(E7+F7)/(2*150)</f>
        <v>1.2866666666666666E-4</v>
      </c>
      <c r="H7" s="8">
        <f t="shared" si="0"/>
        <v>1.2537069597069597</v>
      </c>
      <c r="I7" s="50"/>
    </row>
    <row r="8" spans="1:10" ht="16.5" thickBot="1" x14ac:dyDescent="0.3">
      <c r="B8" s="54"/>
      <c r="C8" s="22">
        <v>0.3</v>
      </c>
      <c r="D8" s="14">
        <f>D6*0.3</f>
        <v>41.071439999999996</v>
      </c>
      <c r="E8" s="9">
        <v>6.7599999999999993E-2</v>
      </c>
      <c r="F8" s="9">
        <v>6.7599999999999993E-2</v>
      </c>
      <c r="G8" s="10">
        <f t="shared" si="1"/>
        <v>4.506666666666666E-4</v>
      </c>
      <c r="H8" s="11">
        <f t="shared" si="0"/>
        <v>7.5222417582417567</v>
      </c>
      <c r="I8" s="51"/>
    </row>
    <row r="9" spans="1:10" x14ac:dyDescent="0.25">
      <c r="B9" s="52" t="s">
        <v>9</v>
      </c>
      <c r="C9" s="20" t="s">
        <v>1</v>
      </c>
      <c r="D9" s="45">
        <v>136.03620000000001</v>
      </c>
      <c r="E9" s="3" t="s">
        <v>13</v>
      </c>
      <c r="F9" s="3" t="s">
        <v>13</v>
      </c>
      <c r="G9" s="4" t="s">
        <v>13</v>
      </c>
      <c r="H9" s="5">
        <f t="shared" si="0"/>
        <v>24.915054945054948</v>
      </c>
      <c r="I9" s="49">
        <f>(H11-H10)/(G11-G10)</f>
        <v>18735.002214549033</v>
      </c>
    </row>
    <row r="10" spans="1:10" x14ac:dyDescent="0.25">
      <c r="B10" s="53"/>
      <c r="C10" s="21">
        <v>0.05</v>
      </c>
      <c r="D10" s="13">
        <f>D9*0.05</f>
        <v>6.8018100000000006</v>
      </c>
      <c r="E10" s="42">
        <v>2.316E-2</v>
      </c>
      <c r="F10" s="42">
        <v>2.2100000000000002E-2</v>
      </c>
      <c r="G10" s="7">
        <f t="shared" si="1"/>
        <v>1.5086666666666668E-4</v>
      </c>
      <c r="H10" s="8">
        <f t="shared" si="0"/>
        <v>1.2457527472527474</v>
      </c>
      <c r="I10" s="50"/>
    </row>
    <row r="11" spans="1:10" ht="16.5" thickBot="1" x14ac:dyDescent="0.3">
      <c r="B11" s="54"/>
      <c r="C11" s="22">
        <v>0.3</v>
      </c>
      <c r="D11" s="14">
        <f>D9*0.3</f>
        <v>40.810859999999998</v>
      </c>
      <c r="E11" s="43">
        <v>7.22E-2</v>
      </c>
      <c r="F11" s="43">
        <v>7.2800000000000004E-2</v>
      </c>
      <c r="G11" s="10">
        <f t="shared" si="1"/>
        <v>4.8333333333333339E-4</v>
      </c>
      <c r="H11" s="11">
        <f t="shared" si="0"/>
        <v>7.4745164835164832</v>
      </c>
      <c r="I11" s="51"/>
    </row>
    <row r="12" spans="1:10" x14ac:dyDescent="0.25">
      <c r="B12" s="52" t="s">
        <v>10</v>
      </c>
      <c r="C12" s="20" t="s">
        <v>1</v>
      </c>
      <c r="D12" s="12">
        <v>135.23779999999999</v>
      </c>
      <c r="E12" s="3" t="s">
        <v>13</v>
      </c>
      <c r="F12" s="3" t="s">
        <v>13</v>
      </c>
      <c r="G12" s="4" t="s">
        <v>13</v>
      </c>
      <c r="H12" s="5">
        <f t="shared" si="0"/>
        <v>24.768827838827836</v>
      </c>
      <c r="I12" s="49">
        <f>(H14-H13)/(G14-G13)</f>
        <v>24314.948794660831</v>
      </c>
    </row>
    <row r="13" spans="1:10" x14ac:dyDescent="0.25">
      <c r="B13" s="53"/>
      <c r="C13" s="21">
        <v>0.05</v>
      </c>
      <c r="D13" s="13">
        <f>D12*0.05</f>
        <v>6.7618900000000002</v>
      </c>
      <c r="E13" s="6">
        <v>2.2599999999999999E-2</v>
      </c>
      <c r="F13" s="6">
        <v>2.2200000000000001E-2</v>
      </c>
      <c r="G13" s="7">
        <f t="shared" si="1"/>
        <v>1.4933333333333332E-4</v>
      </c>
      <c r="H13" s="8">
        <f t="shared" si="0"/>
        <v>1.2384413919413919</v>
      </c>
      <c r="I13" s="50"/>
    </row>
    <row r="14" spans="1:10" ht="16.5" thickBot="1" x14ac:dyDescent="0.3">
      <c r="B14" s="54"/>
      <c r="C14" s="22">
        <v>0.3</v>
      </c>
      <c r="D14" s="14">
        <f>D12*0.3</f>
        <v>40.571339999999999</v>
      </c>
      <c r="E14" s="9">
        <v>6.0400000000000002E-2</v>
      </c>
      <c r="F14" s="9">
        <v>6.08E-2</v>
      </c>
      <c r="G14" s="10">
        <f t="shared" si="1"/>
        <v>4.0400000000000001E-4</v>
      </c>
      <c r="H14" s="11">
        <f t="shared" si="0"/>
        <v>7.4306483516483519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1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1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1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1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1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1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1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24.919340659340659</v>
      </c>
      <c r="J25" s="26" t="s">
        <v>6</v>
      </c>
      <c r="K25" s="27">
        <f>AVERAGE(I6,I9,I12)</f>
        <v>20839.150127847181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44131</v>
      </c>
    </row>
    <row r="2" spans="1:10" x14ac:dyDescent="0.25">
      <c r="A2" s="2" t="s">
        <v>15</v>
      </c>
      <c r="B2" s="30">
        <v>0.45</v>
      </c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12">
        <v>139.65809999999999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25.578406593406591</v>
      </c>
      <c r="I6" s="49">
        <f>(H8-H7)/(G8-G7)</f>
        <v>18734.184516655216</v>
      </c>
      <c r="J6" s="15"/>
    </row>
    <row r="7" spans="1:10" x14ac:dyDescent="0.25">
      <c r="B7" s="53"/>
      <c r="C7" s="21">
        <v>0.05</v>
      </c>
      <c r="D7" s="13">
        <f>D6*0.05</f>
        <v>6.9829049999999997</v>
      </c>
      <c r="E7" s="42">
        <v>3.4000000000000002E-2</v>
      </c>
      <c r="F7" s="42">
        <v>3.44E-2</v>
      </c>
      <c r="G7" s="7">
        <f t="shared" ref="G7:G23" si="1">(E7+F7)/(2*150)</f>
        <v>2.2800000000000001E-4</v>
      </c>
      <c r="H7" s="8">
        <f t="shared" si="0"/>
        <v>1.2789203296703295</v>
      </c>
      <c r="I7" s="50"/>
    </row>
    <row r="8" spans="1:10" ht="16.5" thickBot="1" x14ac:dyDescent="0.3">
      <c r="B8" s="54"/>
      <c r="C8" s="22">
        <v>0.3</v>
      </c>
      <c r="D8" s="14">
        <f>D6*0.3</f>
        <v>41.897429999999993</v>
      </c>
      <c r="E8" s="43">
        <v>8.5000000000000006E-2</v>
      </c>
      <c r="F8" s="43">
        <v>8.5800000000000001E-2</v>
      </c>
      <c r="G8" s="10">
        <f t="shared" si="1"/>
        <v>5.6933333333333337E-4</v>
      </c>
      <c r="H8" s="11">
        <f t="shared" si="0"/>
        <v>7.6735219780219772</v>
      </c>
      <c r="I8" s="51"/>
    </row>
    <row r="9" spans="1:10" x14ac:dyDescent="0.25">
      <c r="B9" s="52" t="s">
        <v>9</v>
      </c>
      <c r="C9" s="20" t="s">
        <v>1</v>
      </c>
      <c r="D9" s="12">
        <v>139.529</v>
      </c>
      <c r="E9" s="3" t="s">
        <v>13</v>
      </c>
      <c r="F9" s="3" t="s">
        <v>13</v>
      </c>
      <c r="G9" s="4" t="s">
        <v>13</v>
      </c>
      <c r="H9" s="5">
        <f t="shared" si="0"/>
        <v>25.554761904761904</v>
      </c>
      <c r="I9" s="49">
        <f>(H11-H10)/(G11-G10)</f>
        <v>18047.148237826201</v>
      </c>
    </row>
    <row r="10" spans="1:10" x14ac:dyDescent="0.25">
      <c r="B10" s="53"/>
      <c r="C10" s="21">
        <v>0.05</v>
      </c>
      <c r="D10" s="13">
        <f>D9*0.05</f>
        <v>6.9764499999999998</v>
      </c>
      <c r="E10" s="6">
        <v>2.9499999999999998E-2</v>
      </c>
      <c r="F10" s="6">
        <v>2.93E-2</v>
      </c>
      <c r="G10" s="7">
        <f t="shared" si="1"/>
        <v>1.9599999999999999E-4</v>
      </c>
      <c r="H10" s="8">
        <f t="shared" si="0"/>
        <v>1.2777380952380952</v>
      </c>
      <c r="I10" s="50"/>
    </row>
    <row r="11" spans="1:10" ht="16.5" thickBot="1" x14ac:dyDescent="0.3">
      <c r="B11" s="54"/>
      <c r="C11" s="22">
        <v>0.3</v>
      </c>
      <c r="D11" s="14">
        <f>D9*0.3</f>
        <v>41.858699999999999</v>
      </c>
      <c r="E11" s="9">
        <v>8.2400000000000001E-2</v>
      </c>
      <c r="F11" s="9">
        <v>8.2600000000000007E-2</v>
      </c>
      <c r="G11" s="10">
        <f t="shared" si="1"/>
        <v>5.5000000000000003E-4</v>
      </c>
      <c r="H11" s="11">
        <f t="shared" si="0"/>
        <v>7.6664285714285709</v>
      </c>
      <c r="I11" s="51"/>
    </row>
    <row r="12" spans="1:10" x14ac:dyDescent="0.25">
      <c r="B12" s="52" t="s">
        <v>10</v>
      </c>
      <c r="C12" s="20" t="s">
        <v>1</v>
      </c>
      <c r="D12" s="12">
        <v>140.13</v>
      </c>
      <c r="E12" s="3" t="s">
        <v>13</v>
      </c>
      <c r="F12" s="3" t="s">
        <v>13</v>
      </c>
      <c r="G12" s="4" t="s">
        <v>13</v>
      </c>
      <c r="H12" s="5">
        <f t="shared" si="0"/>
        <v>25.664835164835164</v>
      </c>
      <c r="I12" s="49">
        <f>(H14-H13)/(G14-G13)</f>
        <v>20176.757205059086</v>
      </c>
    </row>
    <row r="13" spans="1:10" x14ac:dyDescent="0.25">
      <c r="B13" s="53"/>
      <c r="C13" s="21">
        <v>0.05</v>
      </c>
      <c r="D13" s="13">
        <f>D12*0.05</f>
        <v>7.0065</v>
      </c>
      <c r="E13" s="6">
        <v>2.6800000000000001E-2</v>
      </c>
      <c r="F13" s="6">
        <v>2.6200000000000001E-2</v>
      </c>
      <c r="G13" s="7">
        <f t="shared" si="1"/>
        <v>1.7666666666666669E-4</v>
      </c>
      <c r="H13" s="8">
        <f t="shared" si="0"/>
        <v>1.2832417582417581</v>
      </c>
      <c r="I13" s="50"/>
    </row>
    <row r="14" spans="1:10" ht="16.5" thickBot="1" x14ac:dyDescent="0.3">
      <c r="B14" s="54"/>
      <c r="C14" s="22">
        <v>0.3</v>
      </c>
      <c r="D14" s="14">
        <f>D12*0.3</f>
        <v>42.038999999999994</v>
      </c>
      <c r="E14" s="9">
        <v>7.46E-2</v>
      </c>
      <c r="F14" s="9">
        <v>7.3800000000000004E-2</v>
      </c>
      <c r="G14" s="10">
        <f t="shared" si="1"/>
        <v>4.9466666666666669E-4</v>
      </c>
      <c r="H14" s="11">
        <f t="shared" si="0"/>
        <v>7.6994505494505487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1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1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1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1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1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1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1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25.599334554334551</v>
      </c>
      <c r="J25" s="26" t="s">
        <v>6</v>
      </c>
      <c r="K25" s="27">
        <f>AVERAGE(I6,I9,I12)</f>
        <v>18986.029986513502</v>
      </c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10.140625" style="2" bestFit="1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44132</v>
      </c>
    </row>
    <row r="2" spans="1:10" x14ac:dyDescent="0.25">
      <c r="A2" s="2" t="s">
        <v>15</v>
      </c>
      <c r="B2" s="30">
        <v>0.16</v>
      </c>
    </row>
    <row r="3" spans="1:10" ht="18.75" x14ac:dyDescent="0.25">
      <c r="A3" s="2" t="s">
        <v>22</v>
      </c>
      <c r="B3" s="2" t="s">
        <v>25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12">
        <v>139.69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25.584249084249084</v>
      </c>
      <c r="I6" s="49">
        <f>(H8-H7)/(G8-G7)</f>
        <v>16587.29842080464</v>
      </c>
      <c r="J6" s="15"/>
    </row>
    <row r="7" spans="1:10" x14ac:dyDescent="0.25">
      <c r="B7" s="53"/>
      <c r="C7" s="21">
        <v>0.05</v>
      </c>
      <c r="D7" s="13">
        <f>D6*0.05</f>
        <v>6.9845000000000006</v>
      </c>
      <c r="E7" s="6">
        <v>3.1800000000000002E-2</v>
      </c>
      <c r="F7" s="6">
        <v>3.5099999999999999E-2</v>
      </c>
      <c r="G7" s="7">
        <f t="shared" ref="G7:G23" si="1">(E7+F7)/(2*150)</f>
        <v>2.23E-4</v>
      </c>
      <c r="H7" s="8">
        <f t="shared" si="0"/>
        <v>1.2792124542124543</v>
      </c>
      <c r="I7" s="50"/>
    </row>
    <row r="8" spans="1:10" ht="16.5" thickBot="1" x14ac:dyDescent="0.3">
      <c r="B8" s="54"/>
      <c r="C8" s="22">
        <v>0.3</v>
      </c>
      <c r="D8" s="14">
        <f>D6*0.3</f>
        <v>41.906999999999996</v>
      </c>
      <c r="E8" s="9">
        <v>9.1240000000000002E-2</v>
      </c>
      <c r="F8" s="9">
        <v>9.1340000000000005E-2</v>
      </c>
      <c r="G8" s="10">
        <f t="shared" si="1"/>
        <v>6.0860000000000005E-4</v>
      </c>
      <c r="H8" s="11">
        <f t="shared" si="0"/>
        <v>7.6752747252747247</v>
      </c>
      <c r="I8" s="51"/>
    </row>
    <row r="9" spans="1:10" x14ac:dyDescent="0.25">
      <c r="B9" s="52" t="s">
        <v>9</v>
      </c>
      <c r="C9" s="20" t="s">
        <v>1</v>
      </c>
      <c r="D9" s="45">
        <v>139.02000000000001</v>
      </c>
      <c r="E9" s="3" t="s">
        <v>13</v>
      </c>
      <c r="F9" s="3" t="s">
        <v>13</v>
      </c>
      <c r="G9" s="4" t="s">
        <v>13</v>
      </c>
      <c r="H9" s="5">
        <f t="shared" si="0"/>
        <v>25.461538461538463</v>
      </c>
      <c r="I9" s="49">
        <f>(H11-H10)/(G11-G10)</f>
        <v>16357.849791120307</v>
      </c>
    </row>
    <row r="10" spans="1:10" x14ac:dyDescent="0.25">
      <c r="B10" s="53"/>
      <c r="C10" s="21">
        <v>0.05</v>
      </c>
      <c r="D10" s="13">
        <f>D9*0.05</f>
        <v>6.9510000000000005</v>
      </c>
      <c r="E10" s="6">
        <v>3.9600000000000003E-2</v>
      </c>
      <c r="F10" s="6">
        <v>3.3799999999999997E-2</v>
      </c>
      <c r="G10" s="7">
        <f t="shared" si="1"/>
        <v>2.4466666666666663E-4</v>
      </c>
      <c r="H10" s="8">
        <f t="shared" si="0"/>
        <v>1.2730769230769232</v>
      </c>
      <c r="I10" s="50"/>
    </row>
    <row r="11" spans="1:10" ht="16.5" thickBot="1" x14ac:dyDescent="0.3">
      <c r="B11" s="54"/>
      <c r="C11" s="22">
        <v>0.3</v>
      </c>
      <c r="D11" s="14">
        <f>D9*0.3</f>
        <v>41.706000000000003</v>
      </c>
      <c r="E11" s="9">
        <v>9.8400000000000001E-2</v>
      </c>
      <c r="F11" s="9">
        <v>9.1740000000000002E-2</v>
      </c>
      <c r="G11" s="10">
        <f t="shared" si="1"/>
        <v>6.3380000000000001E-4</v>
      </c>
      <c r="H11" s="11">
        <f t="shared" si="0"/>
        <v>7.6384615384615389</v>
      </c>
      <c r="I11" s="51"/>
    </row>
    <row r="12" spans="1:10" x14ac:dyDescent="0.25">
      <c r="B12" s="52" t="s">
        <v>10</v>
      </c>
      <c r="C12" s="20" t="s">
        <v>1</v>
      </c>
      <c r="D12" s="45">
        <v>139.97999999999999</v>
      </c>
      <c r="E12" s="3" t="s">
        <v>13</v>
      </c>
      <c r="F12" s="3" t="s">
        <v>13</v>
      </c>
      <c r="G12" s="4" t="s">
        <v>13</v>
      </c>
      <c r="H12" s="5">
        <f t="shared" si="0"/>
        <v>25.637362637362635</v>
      </c>
      <c r="I12" s="49">
        <f>(H14-H13)/(G14-G13)</f>
        <v>16561.603770906095</v>
      </c>
    </row>
    <row r="13" spans="1:10" x14ac:dyDescent="0.25">
      <c r="B13" s="53"/>
      <c r="C13" s="21">
        <v>0.05</v>
      </c>
      <c r="D13" s="13">
        <f>D12*0.05</f>
        <v>6.9989999999999997</v>
      </c>
      <c r="E13" s="6">
        <v>3.3000000000000002E-2</v>
      </c>
      <c r="F13" s="6">
        <v>3.9600000000000003E-2</v>
      </c>
      <c r="G13" s="7">
        <f t="shared" si="1"/>
        <v>2.42E-4</v>
      </c>
      <c r="H13" s="8">
        <f t="shared" si="0"/>
        <v>1.2818681318681318</v>
      </c>
      <c r="I13" s="50"/>
    </row>
    <row r="14" spans="1:10" ht="16.5" thickBot="1" x14ac:dyDescent="0.3">
      <c r="B14" s="54"/>
      <c r="C14" s="22">
        <v>0.3</v>
      </c>
      <c r="D14" s="14">
        <f>D12*0.3</f>
        <v>41.993999999999993</v>
      </c>
      <c r="E14" s="9">
        <v>9.1600000000000001E-2</v>
      </c>
      <c r="F14" s="9">
        <v>9.7100000000000006E-2</v>
      </c>
      <c r="G14" s="10">
        <f t="shared" si="1"/>
        <v>6.29E-4</v>
      </c>
      <c r="H14" s="11">
        <f t="shared" si="0"/>
        <v>7.6912087912087905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25.561050061050064</v>
      </c>
      <c r="I25" s="15"/>
      <c r="J25" s="26" t="s">
        <v>6</v>
      </c>
      <c r="K25" s="27">
        <f>AVERAGE(I6,I9,I12)</f>
        <v>16502.250660943682</v>
      </c>
      <c r="L25" s="39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44133</v>
      </c>
    </row>
    <row r="2" spans="1:10" x14ac:dyDescent="0.25">
      <c r="A2" s="2" t="s">
        <v>15</v>
      </c>
      <c r="B2" s="30">
        <v>0.6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44">
        <v>134.38132999999999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24.6119652014652</v>
      </c>
      <c r="I6" s="49">
        <f>(H8-H7)/(G8-G7)</f>
        <v>13072.927691996383</v>
      </c>
      <c r="J6" s="15"/>
    </row>
    <row r="7" spans="1:10" x14ac:dyDescent="0.25">
      <c r="B7" s="53"/>
      <c r="C7" s="21">
        <v>0.05</v>
      </c>
      <c r="D7" s="13">
        <f>D6*0.05</f>
        <v>6.7190665000000003</v>
      </c>
      <c r="E7" s="6">
        <v>4.2999999999999997E-2</v>
      </c>
      <c r="F7" s="6">
        <v>4.24E-2</v>
      </c>
      <c r="G7" s="7">
        <f t="shared" ref="G7:G23" si="1">(E7+F7)/(2*150)</f>
        <v>2.8466666666666668E-4</v>
      </c>
      <c r="H7" s="8">
        <f t="shared" si="0"/>
        <v>1.2305982600732601</v>
      </c>
      <c r="I7" s="50"/>
    </row>
    <row r="8" spans="1:10" ht="16.5" thickBot="1" x14ac:dyDescent="0.3">
      <c r="B8" s="54"/>
      <c r="C8" s="22">
        <v>0.3</v>
      </c>
      <c r="D8" s="14">
        <f>D6*0.3</f>
        <v>40.314398999999995</v>
      </c>
      <c r="E8" s="9">
        <v>0.11600000000000001</v>
      </c>
      <c r="F8" s="9">
        <v>0.1106</v>
      </c>
      <c r="G8" s="10">
        <f t="shared" si="1"/>
        <v>7.5533333333333344E-4</v>
      </c>
      <c r="H8" s="11">
        <f t="shared" si="0"/>
        <v>7.3835895604395594</v>
      </c>
      <c r="I8" s="51"/>
    </row>
    <row r="9" spans="1:10" x14ac:dyDescent="0.25">
      <c r="B9" s="52" t="s">
        <v>9</v>
      </c>
      <c r="C9" s="20" t="s">
        <v>1</v>
      </c>
      <c r="D9" s="44">
        <v>132.9573</v>
      </c>
      <c r="E9" s="3" t="s">
        <v>13</v>
      </c>
      <c r="F9" s="3" t="s">
        <v>13</v>
      </c>
      <c r="G9" s="4" t="s">
        <v>13</v>
      </c>
      <c r="H9" s="5">
        <f t="shared" si="0"/>
        <v>24.351153846153846</v>
      </c>
      <c r="I9" s="49">
        <f>(H11-H10)/(G11-G10)</f>
        <v>14896.709122851047</v>
      </c>
    </row>
    <row r="10" spans="1:10" x14ac:dyDescent="0.25">
      <c r="B10" s="53"/>
      <c r="C10" s="21">
        <v>0.05</v>
      </c>
      <c r="D10" s="13">
        <f>D9*0.05</f>
        <v>6.6478650000000004</v>
      </c>
      <c r="E10" s="6">
        <v>4.02E-2</v>
      </c>
      <c r="F10" s="6">
        <v>4.3999999999999997E-2</v>
      </c>
      <c r="G10" s="7">
        <f t="shared" si="1"/>
        <v>2.8066666666666664E-4</v>
      </c>
      <c r="H10" s="8">
        <f t="shared" si="0"/>
        <v>1.2175576923076923</v>
      </c>
      <c r="I10" s="50"/>
    </row>
    <row r="11" spans="1:10" ht="16.5" thickBot="1" x14ac:dyDescent="0.3">
      <c r="B11" s="54"/>
      <c r="C11" s="22">
        <v>0.3</v>
      </c>
      <c r="D11" s="14">
        <f>D9*0.3</f>
        <v>39.887189999999997</v>
      </c>
      <c r="E11" s="9">
        <v>0.1016</v>
      </c>
      <c r="F11" s="9">
        <v>0.1052</v>
      </c>
      <c r="G11" s="10">
        <f t="shared" si="1"/>
        <v>6.8933333333333325E-4</v>
      </c>
      <c r="H11" s="11">
        <f t="shared" si="0"/>
        <v>7.3053461538461528</v>
      </c>
      <c r="I11" s="51"/>
    </row>
    <row r="12" spans="1:10" x14ac:dyDescent="0.25">
      <c r="B12" s="52" t="s">
        <v>10</v>
      </c>
      <c r="C12" s="20" t="s">
        <v>1</v>
      </c>
      <c r="D12" s="44">
        <v>133.4804</v>
      </c>
      <c r="E12" s="3" t="s">
        <v>13</v>
      </c>
      <c r="F12" s="3" t="s">
        <v>13</v>
      </c>
      <c r="G12" s="4" t="s">
        <v>13</v>
      </c>
      <c r="H12" s="5">
        <f t="shared" si="0"/>
        <v>24.44695970695971</v>
      </c>
      <c r="I12" s="49">
        <f>(H14-H13)/(G14-G13)</f>
        <v>14324.390453296704</v>
      </c>
    </row>
    <row r="13" spans="1:10" x14ac:dyDescent="0.25">
      <c r="B13" s="53"/>
      <c r="C13" s="21">
        <v>0.05</v>
      </c>
      <c r="D13" s="13">
        <f>D12*0.05</f>
        <v>6.6740200000000005</v>
      </c>
      <c r="E13" s="6">
        <v>4.4999999999999998E-2</v>
      </c>
      <c r="F13" s="6">
        <v>4.02E-2</v>
      </c>
      <c r="G13" s="7">
        <f t="shared" si="1"/>
        <v>2.8400000000000002E-4</v>
      </c>
      <c r="H13" s="8">
        <f t="shared" si="0"/>
        <v>1.2223479853479855</v>
      </c>
      <c r="I13" s="50"/>
    </row>
    <row r="14" spans="1:10" ht="16.5" thickBot="1" x14ac:dyDescent="0.3">
      <c r="B14" s="54"/>
      <c r="C14" s="22">
        <v>0.3</v>
      </c>
      <c r="D14" s="14">
        <f>D12*0.3</f>
        <v>40.044119999999999</v>
      </c>
      <c r="E14" s="9">
        <v>0.109</v>
      </c>
      <c r="F14" s="9">
        <v>0.1042</v>
      </c>
      <c r="G14" s="10">
        <f t="shared" si="1"/>
        <v>7.1066666666666663E-4</v>
      </c>
      <c r="H14" s="11">
        <f t="shared" si="0"/>
        <v>7.3340879120879121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24.470026251526253</v>
      </c>
      <c r="I25" s="15"/>
      <c r="J25" s="26" t="s">
        <v>6</v>
      </c>
      <c r="K25" s="27">
        <f>AVERAGE(I6,I9,I12)</f>
        <v>14098.009089381378</v>
      </c>
      <c r="L25" s="39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5"/>
  <sheetViews>
    <sheetView workbookViewId="0"/>
  </sheetViews>
  <sheetFormatPr defaultColWidth="9" defaultRowHeight="15.75" x14ac:dyDescent="0.25"/>
  <cols>
    <col min="1" max="1" width="15.4257812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44134</v>
      </c>
    </row>
    <row r="2" spans="1:10" x14ac:dyDescent="0.25">
      <c r="A2" s="2" t="s">
        <v>15</v>
      </c>
      <c r="B2" s="30">
        <v>0.54</v>
      </c>
    </row>
    <row r="3" spans="1:10" ht="18.75" x14ac:dyDescent="0.25">
      <c r="A3" s="2" t="s">
        <v>17</v>
      </c>
      <c r="B3" s="31" t="s">
        <v>31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44">
        <v>130.43340000000001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23.888901098901098</v>
      </c>
      <c r="I6" s="49">
        <f>(H8-H7)/(G8-G7)</f>
        <v>8852.1125613516924</v>
      </c>
      <c r="J6" s="15"/>
    </row>
    <row r="7" spans="1:10" x14ac:dyDescent="0.25">
      <c r="B7" s="53"/>
      <c r="C7" s="21">
        <v>0.05</v>
      </c>
      <c r="D7" s="13">
        <f>D6*0.05</f>
        <v>6.5216700000000003</v>
      </c>
      <c r="E7" s="6">
        <v>5.1400000000000001E-2</v>
      </c>
      <c r="F7" s="6">
        <v>5.04E-2</v>
      </c>
      <c r="G7" s="7">
        <f t="shared" ref="G7:G23" si="1">(E7+F7)/(2*150)</f>
        <v>3.3933333333333336E-4</v>
      </c>
      <c r="H7" s="8">
        <f t="shared" si="0"/>
        <v>1.1944450549450549</v>
      </c>
      <c r="I7" s="50"/>
    </row>
    <row r="8" spans="1:10" ht="16.5" thickBot="1" x14ac:dyDescent="0.3">
      <c r="B8" s="54"/>
      <c r="C8" s="22">
        <v>0.3</v>
      </c>
      <c r="D8" s="14">
        <f>D6*0.3</f>
        <v>39.130020000000002</v>
      </c>
      <c r="E8" s="9">
        <v>0.15210000000000001</v>
      </c>
      <c r="F8" s="9">
        <v>0.15210000000000001</v>
      </c>
      <c r="G8" s="10">
        <f t="shared" si="1"/>
        <v>1.0140000000000001E-3</v>
      </c>
      <c r="H8" s="11">
        <f t="shared" si="0"/>
        <v>7.16667032967033</v>
      </c>
      <c r="I8" s="51"/>
    </row>
    <row r="9" spans="1:10" x14ac:dyDescent="0.25">
      <c r="B9" s="52" t="s">
        <v>9</v>
      </c>
      <c r="C9" s="20" t="s">
        <v>1</v>
      </c>
      <c r="D9" s="44">
        <v>130.99690000000001</v>
      </c>
      <c r="E9" s="3" t="s">
        <v>13</v>
      </c>
      <c r="F9" s="3" t="s">
        <v>13</v>
      </c>
      <c r="G9" s="4" t="s">
        <v>13</v>
      </c>
      <c r="H9" s="5">
        <f t="shared" si="0"/>
        <v>23.992106227106227</v>
      </c>
      <c r="I9" s="49">
        <f>(H11-H10)/(G11-G10)</f>
        <v>9021.3976087083483</v>
      </c>
    </row>
    <row r="10" spans="1:10" x14ac:dyDescent="0.25">
      <c r="B10" s="53"/>
      <c r="C10" s="21">
        <v>0.05</v>
      </c>
      <c r="D10" s="13">
        <f>D9*0.05</f>
        <v>6.5498450000000012</v>
      </c>
      <c r="E10" s="6">
        <v>5.1200000000000002E-2</v>
      </c>
      <c r="F10" s="6">
        <v>5.0939999999999999E-2</v>
      </c>
      <c r="G10" s="7">
        <f t="shared" si="1"/>
        <v>3.4046666666666668E-4</v>
      </c>
      <c r="H10" s="8">
        <f t="shared" si="0"/>
        <v>1.1996053113553116</v>
      </c>
      <c r="I10" s="50"/>
    </row>
    <row r="11" spans="1:10" ht="16.5" thickBot="1" x14ac:dyDescent="0.3">
      <c r="B11" s="54"/>
      <c r="C11" s="22">
        <v>0.3</v>
      </c>
      <c r="D11" s="14">
        <f>D9*0.3</f>
        <v>39.29907</v>
      </c>
      <c r="E11" s="9">
        <v>0.1512</v>
      </c>
      <c r="F11" s="9">
        <v>0.15040000000000001</v>
      </c>
      <c r="G11" s="10">
        <f t="shared" si="1"/>
        <v>1.0053333333333333E-3</v>
      </c>
      <c r="H11" s="11">
        <f t="shared" si="0"/>
        <v>7.1976318681318681</v>
      </c>
      <c r="I11" s="51"/>
    </row>
    <row r="12" spans="1:10" x14ac:dyDescent="0.25">
      <c r="B12" s="52" t="s">
        <v>10</v>
      </c>
      <c r="C12" s="20" t="s">
        <v>1</v>
      </c>
      <c r="D12" s="44">
        <v>130.61089999999999</v>
      </c>
      <c r="E12" s="3" t="s">
        <v>13</v>
      </c>
      <c r="F12" s="3" t="s">
        <v>13</v>
      </c>
      <c r="G12" s="4" t="s">
        <v>13</v>
      </c>
      <c r="H12" s="5">
        <f t="shared" si="0"/>
        <v>23.921410256410255</v>
      </c>
      <c r="I12" s="49">
        <f>(H14-H13)/(G14-G13)</f>
        <v>8375.8439273145141</v>
      </c>
    </row>
    <row r="13" spans="1:10" x14ac:dyDescent="0.25">
      <c r="B13" s="53"/>
      <c r="C13" s="21">
        <v>0.05</v>
      </c>
      <c r="D13" s="13">
        <f>D12*0.05</f>
        <v>6.530545</v>
      </c>
      <c r="E13" s="6">
        <v>5.3800000000000001E-2</v>
      </c>
      <c r="F13" s="6">
        <v>5.2600000000000001E-2</v>
      </c>
      <c r="G13" s="7">
        <f t="shared" si="1"/>
        <v>3.5466666666666665E-4</v>
      </c>
      <c r="H13" s="8">
        <f t="shared" si="0"/>
        <v>1.1960705128205127</v>
      </c>
      <c r="I13" s="50"/>
    </row>
    <row r="14" spans="1:10" ht="16.5" thickBot="1" x14ac:dyDescent="0.3">
      <c r="B14" s="54"/>
      <c r="C14" s="22">
        <v>0.3</v>
      </c>
      <c r="D14" s="14">
        <f>D12*0.3</f>
        <v>39.183269999999993</v>
      </c>
      <c r="E14" s="9">
        <v>0.16020000000000001</v>
      </c>
      <c r="F14" s="9">
        <v>0.16039999999999999</v>
      </c>
      <c r="G14" s="10">
        <f t="shared" si="1"/>
        <v>1.0686666666666665E-3</v>
      </c>
      <c r="H14" s="11">
        <f t="shared" si="0"/>
        <v>7.1764230769230757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23.934139194139192</v>
      </c>
      <c r="I25" s="37"/>
      <c r="J25" s="26" t="s">
        <v>6</v>
      </c>
      <c r="K25" s="27">
        <f>AVERAGE(I6,I9,I12)</f>
        <v>8749.7846991248516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44135</v>
      </c>
    </row>
    <row r="2" spans="1:10" x14ac:dyDescent="0.25">
      <c r="A2" s="2" t="s">
        <v>15</v>
      </c>
      <c r="B2" s="30">
        <v>0.56000000000000005</v>
      </c>
    </row>
    <row r="3" spans="1:10" ht="18.75" x14ac:dyDescent="0.25">
      <c r="A3" s="2" t="s">
        <v>22</v>
      </c>
      <c r="B3" s="31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44">
        <v>118.4537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21.694816849816849</v>
      </c>
      <c r="I6" s="49">
        <f>(H8-H7)/(G8-G7)</f>
        <v>7099.0892833170328</v>
      </c>
      <c r="J6" s="15"/>
    </row>
    <row r="7" spans="1:10" x14ac:dyDescent="0.25">
      <c r="B7" s="53"/>
      <c r="C7" s="21">
        <v>0.05</v>
      </c>
      <c r="D7" s="13">
        <f>D6*0.05</f>
        <v>5.9226850000000004</v>
      </c>
      <c r="E7" s="6">
        <v>6.2799999999999995E-2</v>
      </c>
      <c r="F7" s="6">
        <v>6.2E-2</v>
      </c>
      <c r="G7" s="7">
        <f t="shared" ref="G7:G23" si="1">(E7+F7)/(2*150)</f>
        <v>4.1599999999999997E-4</v>
      </c>
      <c r="H7" s="8">
        <f t="shared" si="0"/>
        <v>1.0847408424908425</v>
      </c>
      <c r="I7" s="50"/>
    </row>
    <row r="8" spans="1:10" ht="16.5" thickBot="1" x14ac:dyDescent="0.3">
      <c r="B8" s="54"/>
      <c r="C8" s="22">
        <v>0.3</v>
      </c>
      <c r="D8" s="14">
        <f>D6*0.3</f>
        <v>35.536110000000001</v>
      </c>
      <c r="E8" s="9">
        <v>0.17760000000000001</v>
      </c>
      <c r="F8" s="9">
        <v>0.1764</v>
      </c>
      <c r="G8" s="10">
        <f t="shared" si="1"/>
        <v>1.1799999999999998E-3</v>
      </c>
      <c r="H8" s="11">
        <f t="shared" si="0"/>
        <v>6.5084450549450548</v>
      </c>
      <c r="I8" s="51"/>
    </row>
    <row r="9" spans="1:10" x14ac:dyDescent="0.25">
      <c r="B9" s="52" t="s">
        <v>9</v>
      </c>
      <c r="C9" s="20" t="s">
        <v>1</v>
      </c>
      <c r="D9" s="44">
        <v>119.39830000000001</v>
      </c>
      <c r="E9" s="3" t="s">
        <v>13</v>
      </c>
      <c r="F9" s="3" t="s">
        <v>13</v>
      </c>
      <c r="G9" s="4" t="s">
        <v>13</v>
      </c>
      <c r="H9" s="5">
        <f t="shared" si="0"/>
        <v>21.867820512820511</v>
      </c>
      <c r="I9" s="49">
        <f>(H11-H10)/(G11-G10)</f>
        <v>6269.443954363679</v>
      </c>
    </row>
    <row r="10" spans="1:10" x14ac:dyDescent="0.25">
      <c r="B10" s="53"/>
      <c r="C10" s="21">
        <v>0.05</v>
      </c>
      <c r="D10" s="13">
        <f>D9*0.05</f>
        <v>5.9699150000000003</v>
      </c>
      <c r="E10" s="6">
        <v>7.0000000000000007E-2</v>
      </c>
      <c r="F10" s="6">
        <v>7.0599999999999996E-2</v>
      </c>
      <c r="G10" s="7">
        <f t="shared" si="1"/>
        <v>4.6866666666666666E-4</v>
      </c>
      <c r="H10" s="8">
        <f t="shared" si="0"/>
        <v>1.0933910256410257</v>
      </c>
      <c r="I10" s="50"/>
    </row>
    <row r="11" spans="1:10" ht="16.5" thickBot="1" x14ac:dyDescent="0.3">
      <c r="B11" s="54"/>
      <c r="C11" s="22">
        <v>0.3</v>
      </c>
      <c r="D11" s="14">
        <f>D9*0.3</f>
        <v>35.819490000000002</v>
      </c>
      <c r="E11" s="9">
        <v>0.2006</v>
      </c>
      <c r="F11" s="9">
        <v>0.2016</v>
      </c>
      <c r="G11" s="10">
        <f t="shared" si="1"/>
        <v>1.3406666666666667E-3</v>
      </c>
      <c r="H11" s="11">
        <f t="shared" si="0"/>
        <v>6.5603461538461536</v>
      </c>
      <c r="I11" s="51"/>
    </row>
    <row r="12" spans="1:10" x14ac:dyDescent="0.25">
      <c r="B12" s="52" t="s">
        <v>10</v>
      </c>
      <c r="C12" s="20" t="s">
        <v>1</v>
      </c>
      <c r="D12" s="44">
        <v>118.6555</v>
      </c>
      <c r="E12" s="3" t="s">
        <v>13</v>
      </c>
      <c r="F12" s="3" t="s">
        <v>13</v>
      </c>
      <c r="G12" s="4" t="s">
        <v>13</v>
      </c>
      <c r="H12" s="5">
        <f t="shared" si="0"/>
        <v>21.731776556776559</v>
      </c>
      <c r="I12" s="49">
        <f>(H14-H13)/(G14-G13)</f>
        <v>7167.4724791479402</v>
      </c>
    </row>
    <row r="13" spans="1:10" x14ac:dyDescent="0.25">
      <c r="B13" s="53"/>
      <c r="C13" s="21">
        <v>0.05</v>
      </c>
      <c r="D13" s="13">
        <f>D12*0.05</f>
        <v>5.9327750000000004</v>
      </c>
      <c r="E13" s="6">
        <v>7.1999999999999995E-2</v>
      </c>
      <c r="F13" s="6">
        <v>7.3400000000000007E-2</v>
      </c>
      <c r="G13" s="7">
        <f t="shared" si="1"/>
        <v>4.8466666666666667E-4</v>
      </c>
      <c r="H13" s="8">
        <f t="shared" si="0"/>
        <v>1.0865888278388278</v>
      </c>
      <c r="I13" s="50"/>
    </row>
    <row r="14" spans="1:10" ht="16.5" thickBot="1" x14ac:dyDescent="0.3">
      <c r="B14" s="54"/>
      <c r="C14" s="22">
        <v>0.3</v>
      </c>
      <c r="D14" s="14">
        <f>D12*0.3</f>
        <v>35.596649999999997</v>
      </c>
      <c r="E14" s="9">
        <v>0.1862</v>
      </c>
      <c r="F14" s="9">
        <v>0.18659999999999999</v>
      </c>
      <c r="G14" s="10">
        <f t="shared" si="1"/>
        <v>1.2426666666666667E-3</v>
      </c>
      <c r="H14" s="11">
        <f t="shared" si="0"/>
        <v>6.5195329670329665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21.764804639804641</v>
      </c>
      <c r="I25" s="37"/>
      <c r="J25" s="26" t="s">
        <v>6</v>
      </c>
      <c r="K25" s="27">
        <f>AVERAGE(I6,I9,I12)</f>
        <v>6845.3352389428837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44136</v>
      </c>
    </row>
    <row r="2" spans="1:10" x14ac:dyDescent="0.25">
      <c r="A2" s="2" t="s">
        <v>15</v>
      </c>
      <c r="B2" s="30">
        <v>0.54</v>
      </c>
    </row>
    <row r="3" spans="1:10" ht="18.75" x14ac:dyDescent="0.25">
      <c r="A3" s="2" t="s">
        <v>22</v>
      </c>
      <c r="B3" s="31" t="s">
        <v>28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44">
        <v>99.910799999999995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18.298681318681318</v>
      </c>
      <c r="I6" s="49">
        <f>(H8-H7)/(G8-G7)</f>
        <v>4015.2167902314177</v>
      </c>
      <c r="J6" s="15"/>
    </row>
    <row r="7" spans="1:10" x14ac:dyDescent="0.25">
      <c r="B7" s="53"/>
      <c r="C7" s="21">
        <v>0.05</v>
      </c>
      <c r="D7" s="13">
        <f>D6*0.05</f>
        <v>4.9955400000000001</v>
      </c>
      <c r="E7" s="6">
        <v>6.3600000000000004E-2</v>
      </c>
      <c r="F7" s="6">
        <v>6.88E-2</v>
      </c>
      <c r="G7" s="7">
        <f t="shared" ref="G7:G23" si="1">(E7+F7)/(2*150)</f>
        <v>4.413333333333334E-4</v>
      </c>
      <c r="H7" s="8">
        <f t="shared" si="0"/>
        <v>0.91493406593406601</v>
      </c>
      <c r="I7" s="50"/>
    </row>
    <row r="8" spans="1:10" ht="16.5" thickBot="1" x14ac:dyDescent="0.3">
      <c r="B8" s="54"/>
      <c r="C8" s="22">
        <v>0.3</v>
      </c>
      <c r="D8" s="14">
        <f>D6*0.3</f>
        <v>29.973239999999997</v>
      </c>
      <c r="E8" s="9">
        <v>0.23680000000000001</v>
      </c>
      <c r="F8" s="9">
        <v>0.2374</v>
      </c>
      <c r="G8" s="10">
        <f t="shared" si="1"/>
        <v>1.5806666666666666E-3</v>
      </c>
      <c r="H8" s="11">
        <f t="shared" si="0"/>
        <v>5.4896043956043945</v>
      </c>
      <c r="I8" s="51"/>
    </row>
    <row r="9" spans="1:10" x14ac:dyDescent="0.25">
      <c r="B9" s="52" t="s">
        <v>9</v>
      </c>
      <c r="C9" s="20" t="s">
        <v>1</v>
      </c>
      <c r="D9" s="44">
        <v>100.05459999999999</v>
      </c>
      <c r="E9" s="3" t="s">
        <v>13</v>
      </c>
      <c r="F9" s="3" t="s">
        <v>13</v>
      </c>
      <c r="G9" s="4" t="s">
        <v>13</v>
      </c>
      <c r="H9" s="5">
        <f t="shared" si="0"/>
        <v>18.325018315018312</v>
      </c>
      <c r="I9" s="49">
        <f>(H11-H10)/(G11-G10)</f>
        <v>3972.1860509432768</v>
      </c>
    </row>
    <row r="10" spans="1:10" x14ac:dyDescent="0.25">
      <c r="B10" s="53"/>
      <c r="C10" s="21">
        <v>0.05</v>
      </c>
      <c r="D10" s="13">
        <f>D9*0.05</f>
        <v>5.0027299999999997</v>
      </c>
      <c r="E10" s="6">
        <v>4.5600000000000002E-2</v>
      </c>
      <c r="F10" s="6">
        <v>4.8000000000000001E-2</v>
      </c>
      <c r="G10" s="7">
        <f t="shared" si="1"/>
        <v>3.1199999999999999E-4</v>
      </c>
      <c r="H10" s="8">
        <f t="shared" si="0"/>
        <v>0.91625091575091566</v>
      </c>
      <c r="I10" s="50"/>
    </row>
    <row r="11" spans="1:10" ht="16.5" thickBot="1" x14ac:dyDescent="0.3">
      <c r="B11" s="54"/>
      <c r="C11" s="22">
        <v>0.3</v>
      </c>
      <c r="D11" s="14">
        <f>D9*0.3</f>
        <v>30.016379999999998</v>
      </c>
      <c r="E11" s="9">
        <v>0.21820000000000001</v>
      </c>
      <c r="F11" s="9">
        <v>0.22140000000000001</v>
      </c>
      <c r="G11" s="10">
        <f t="shared" si="1"/>
        <v>1.4653333333333332E-3</v>
      </c>
      <c r="H11" s="11">
        <f t="shared" si="0"/>
        <v>5.4975054945054946</v>
      </c>
      <c r="I11" s="51"/>
    </row>
    <row r="12" spans="1:10" x14ac:dyDescent="0.25">
      <c r="B12" s="52" t="s">
        <v>10</v>
      </c>
      <c r="C12" s="20" t="s">
        <v>1</v>
      </c>
      <c r="D12" s="44">
        <v>99.506399999999999</v>
      </c>
      <c r="E12" s="3" t="s">
        <v>13</v>
      </c>
      <c r="F12" s="3" t="s">
        <v>13</v>
      </c>
      <c r="G12" s="4" t="s">
        <v>13</v>
      </c>
      <c r="H12" s="5">
        <f t="shared" si="0"/>
        <v>18.224615384615383</v>
      </c>
      <c r="I12" s="49">
        <f>(H14-H13)/(G14-G13)</f>
        <v>3945.8607212648781</v>
      </c>
    </row>
    <row r="13" spans="1:10" x14ac:dyDescent="0.25">
      <c r="B13" s="53"/>
      <c r="C13" s="21">
        <v>0.05</v>
      </c>
      <c r="D13" s="13">
        <f>D12*0.05</f>
        <v>4.97532</v>
      </c>
      <c r="E13" s="6">
        <v>5.5599999999999997E-2</v>
      </c>
      <c r="F13" s="6">
        <v>5.8999999999999997E-2</v>
      </c>
      <c r="G13" s="7">
        <f t="shared" si="1"/>
        <v>3.8199999999999996E-4</v>
      </c>
      <c r="H13" s="8">
        <f t="shared" si="0"/>
        <v>0.91123076923076918</v>
      </c>
      <c r="I13" s="50"/>
    </row>
    <row r="14" spans="1:10" ht="16.5" thickBot="1" x14ac:dyDescent="0.3">
      <c r="B14" s="54"/>
      <c r="C14" s="22">
        <v>0.3</v>
      </c>
      <c r="D14" s="14">
        <f>D12*0.3</f>
        <v>29.85192</v>
      </c>
      <c r="E14" s="9">
        <v>0.22819999999999999</v>
      </c>
      <c r="F14" s="9">
        <v>0.23280000000000001</v>
      </c>
      <c r="G14" s="10">
        <f t="shared" si="1"/>
        <v>1.5366666666666666E-3</v>
      </c>
      <c r="H14" s="11">
        <f t="shared" si="0"/>
        <v>5.4673846153846153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18.28277167277167</v>
      </c>
      <c r="I25" s="37"/>
      <c r="J25" s="26" t="s">
        <v>6</v>
      </c>
      <c r="K25" s="27">
        <f>AVERAGE(I6,I9,I12)</f>
        <v>3977.754520813191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44137</v>
      </c>
    </row>
    <row r="2" spans="1:10" x14ac:dyDescent="0.25">
      <c r="A2" s="2" t="s">
        <v>15</v>
      </c>
      <c r="B2" s="30">
        <v>0.35</v>
      </c>
    </row>
    <row r="3" spans="1:10" ht="18.75" x14ac:dyDescent="0.25">
      <c r="A3" s="2" t="s">
        <v>22</v>
      </c>
      <c r="B3" s="31" t="s">
        <v>29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52" t="s">
        <v>8</v>
      </c>
      <c r="C6" s="20" t="s">
        <v>1</v>
      </c>
      <c r="D6" s="46">
        <v>59.69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10.932234432234432</v>
      </c>
      <c r="I6" s="49">
        <f>(H8-H7)/(G8-G7)</f>
        <v>1661.0299064413566</v>
      </c>
      <c r="J6" s="15"/>
    </row>
    <row r="7" spans="1:10" x14ac:dyDescent="0.25">
      <c r="B7" s="53"/>
      <c r="C7" s="21">
        <v>0.05</v>
      </c>
      <c r="D7" s="13">
        <f>D6*0.05</f>
        <v>2.9845000000000002</v>
      </c>
      <c r="E7" s="6">
        <v>6.54E-2</v>
      </c>
      <c r="F7" s="6">
        <v>6.7799999999999999E-2</v>
      </c>
      <c r="G7" s="7">
        <f t="shared" ref="G7:G23" si="1">(E7+F7)/(2*150)</f>
        <v>4.4399999999999995E-4</v>
      </c>
      <c r="H7" s="8">
        <f t="shared" si="0"/>
        <v>0.54661172161172156</v>
      </c>
      <c r="I7" s="50"/>
    </row>
    <row r="8" spans="1:10" ht="16.5" thickBot="1" x14ac:dyDescent="0.3">
      <c r="B8" s="54"/>
      <c r="C8" s="22">
        <v>0.3</v>
      </c>
      <c r="D8" s="14">
        <f>D6*0.3</f>
        <v>17.907</v>
      </c>
      <c r="E8" s="9">
        <v>0.30802000000000002</v>
      </c>
      <c r="F8" s="9">
        <v>0.31879999999999997</v>
      </c>
      <c r="G8" s="10">
        <f t="shared" si="1"/>
        <v>2.0893999999999999E-3</v>
      </c>
      <c r="H8" s="11">
        <f t="shared" si="0"/>
        <v>3.2796703296703296</v>
      </c>
      <c r="I8" s="51"/>
    </row>
    <row r="9" spans="1:10" x14ac:dyDescent="0.25">
      <c r="B9" s="52" t="s">
        <v>9</v>
      </c>
      <c r="C9" s="20" t="s">
        <v>1</v>
      </c>
      <c r="D9" s="12">
        <v>59.55</v>
      </c>
      <c r="E9" s="3" t="s">
        <v>13</v>
      </c>
      <c r="F9" s="3" t="s">
        <v>13</v>
      </c>
      <c r="G9" s="4" t="s">
        <v>13</v>
      </c>
      <c r="H9" s="5">
        <f t="shared" si="0"/>
        <v>10.906593406593407</v>
      </c>
      <c r="I9" s="49">
        <f>(H11-H10)/(G11-G10)</f>
        <v>1604.540026470195</v>
      </c>
    </row>
    <row r="10" spans="1:10" x14ac:dyDescent="0.25">
      <c r="B10" s="53"/>
      <c r="C10" s="21">
        <v>0.05</v>
      </c>
      <c r="D10" s="13">
        <f>D9*0.05</f>
        <v>2.9775</v>
      </c>
      <c r="E10" s="6">
        <v>6.5799999999999997E-2</v>
      </c>
      <c r="F10" s="6">
        <v>6.8000000000000005E-2</v>
      </c>
      <c r="G10" s="7">
        <f t="shared" si="1"/>
        <v>4.46E-4</v>
      </c>
      <c r="H10" s="8">
        <f t="shared" si="0"/>
        <v>0.54532967032967028</v>
      </c>
      <c r="I10" s="50"/>
    </row>
    <row r="11" spans="1:10" ht="16.5" thickBot="1" x14ac:dyDescent="0.3">
      <c r="B11" s="54"/>
      <c r="C11" s="22">
        <v>0.3</v>
      </c>
      <c r="D11" s="14">
        <f>D9*0.3</f>
        <v>17.864999999999998</v>
      </c>
      <c r="E11" s="9">
        <v>0.31480000000000002</v>
      </c>
      <c r="F11" s="9">
        <v>0.32879999999999998</v>
      </c>
      <c r="G11" s="10">
        <f t="shared" si="1"/>
        <v>2.1453333333333333E-3</v>
      </c>
      <c r="H11" s="11">
        <f t="shared" si="0"/>
        <v>3.2719780219780215</v>
      </c>
      <c r="I11" s="51"/>
    </row>
    <row r="12" spans="1:10" x14ac:dyDescent="0.25">
      <c r="B12" s="52" t="s">
        <v>10</v>
      </c>
      <c r="C12" s="20" t="s">
        <v>1</v>
      </c>
      <c r="D12" s="12">
        <v>59.13</v>
      </c>
      <c r="E12" s="3" t="s">
        <v>13</v>
      </c>
      <c r="F12" s="3" t="s">
        <v>13</v>
      </c>
      <c r="G12" s="4" t="s">
        <v>13</v>
      </c>
      <c r="H12" s="5">
        <f t="shared" si="0"/>
        <v>10.82967032967033</v>
      </c>
      <c r="I12" s="49">
        <f>(H14-H13)/(G14-G13)</f>
        <v>1292.7347998174034</v>
      </c>
    </row>
    <row r="13" spans="1:10" x14ac:dyDescent="0.25">
      <c r="B13" s="53"/>
      <c r="C13" s="21">
        <v>0.05</v>
      </c>
      <c r="D13" s="13">
        <f>D12*0.05</f>
        <v>2.9565000000000001</v>
      </c>
      <c r="E13" s="42">
        <v>6.6500000000000004E-2</v>
      </c>
      <c r="F13" s="42">
        <v>6.7000000000000004E-2</v>
      </c>
      <c r="G13" s="47">
        <f t="shared" si="1"/>
        <v>4.4500000000000003E-4</v>
      </c>
      <c r="H13" s="8">
        <f t="shared" si="0"/>
        <v>0.54148351648351656</v>
      </c>
      <c r="I13" s="50"/>
    </row>
    <row r="14" spans="1:10" ht="16.5" thickBot="1" x14ac:dyDescent="0.3">
      <c r="B14" s="54"/>
      <c r="C14" s="22">
        <v>0.3</v>
      </c>
      <c r="D14" s="14">
        <f>D12*0.3</f>
        <v>17.739000000000001</v>
      </c>
      <c r="E14" s="43">
        <v>0.37459999999999999</v>
      </c>
      <c r="F14" s="43">
        <v>0.38719999999999999</v>
      </c>
      <c r="G14" s="48">
        <f t="shared" si="1"/>
        <v>2.5393333333333335E-3</v>
      </c>
      <c r="H14" s="11">
        <f t="shared" si="0"/>
        <v>3.2489010989010989</v>
      </c>
      <c r="I14" s="51"/>
    </row>
    <row r="15" spans="1:10" x14ac:dyDescent="0.25">
      <c r="B15" s="52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9" t="e">
        <f>(H17-H16)/(G17-G16)</f>
        <v>#DIV/0!</v>
      </c>
    </row>
    <row r="16" spans="1:10" x14ac:dyDescent="0.25">
      <c r="B16" s="53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50"/>
    </row>
    <row r="17" spans="1:12" ht="16.5" thickBot="1" x14ac:dyDescent="0.3">
      <c r="B17" s="54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51"/>
    </row>
    <row r="18" spans="1:12" x14ac:dyDescent="0.25">
      <c r="B18" s="52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9" t="e">
        <f>(H20-H19)/(G20-G19)</f>
        <v>#DIV/0!</v>
      </c>
    </row>
    <row r="19" spans="1:12" x14ac:dyDescent="0.25">
      <c r="B19" s="53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50"/>
    </row>
    <row r="20" spans="1:12" ht="16.5" thickBot="1" x14ac:dyDescent="0.3">
      <c r="B20" s="54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51"/>
    </row>
    <row r="21" spans="1:12" x14ac:dyDescent="0.25">
      <c r="B21" s="52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9" t="e">
        <f>(H23-H22)/(G23-G22)</f>
        <v>#DIV/0!</v>
      </c>
    </row>
    <row r="22" spans="1:12" x14ac:dyDescent="0.25">
      <c r="B22" s="53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50"/>
    </row>
    <row r="23" spans="1:12" ht="16.5" thickBot="1" x14ac:dyDescent="0.3">
      <c r="B23" s="54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51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10.88949938949939</v>
      </c>
      <c r="I25" s="37"/>
      <c r="J25" s="26" t="s">
        <v>6</v>
      </c>
      <c r="K25" s="27">
        <f>AVERAGE(I6,I9,I12)</f>
        <v>1519.4349109096518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2023-04-09T02:43:55Z</dcterms:modified>
</cp:coreProperties>
</file>