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441" documentId="114_{D8E9677E-8A48-4513-96CE-E2FEAB9D8197}" xr6:coauthVersionLast="47" xr6:coauthVersionMax="47" xr10:uidLastSave="{5B44682D-1A98-4BE1-9251-466C7B3F2DC4}"/>
  <bookViews>
    <workbookView xWindow="-120" yWindow="-120" windowWidth="29040" windowHeight="15720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1" l="1"/>
  <c r="H25" i="12"/>
  <c r="H25" i="13"/>
  <c r="H25" i="10"/>
  <c r="H25" i="8"/>
  <c r="I15" i="13"/>
  <c r="I6" i="13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K25" i="13" l="1"/>
  <c r="K25" i="12"/>
  <c r="K25" i="11"/>
  <c r="K25" i="10"/>
  <c r="K25" i="8"/>
  <c r="H25" i="6"/>
  <c r="H25" i="3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H25" i="1" l="1"/>
  <c r="K25" i="2"/>
  <c r="I6" i="1"/>
  <c r="I15" i="1"/>
  <c r="I21" i="1"/>
  <c r="I18" i="1"/>
  <c r="I12" i="1"/>
  <c r="I9" i="1"/>
  <c r="K25" i="1" l="1"/>
  <c r="D6" i="7"/>
  <c r="D3" i="7"/>
  <c r="D10" i="7"/>
  <c r="D8" i="7"/>
  <c r="D11" i="7"/>
  <c r="D7" i="7"/>
  <c r="D9" i="7"/>
  <c r="D5" i="7"/>
  <c r="D4" i="7"/>
  <c r="E8" i="7" l="1"/>
  <c r="E5" i="7"/>
  <c r="E9" i="7"/>
  <c r="E11" i="7"/>
  <c r="E6" i="7"/>
  <c r="E10" i="7"/>
  <c r="E7" i="7"/>
  <c r="E4" i="7"/>
  <c r="E3" i="7"/>
</calcChain>
</file>

<file path=xl/sharedStrings.xml><?xml version="1.0" encoding="utf-8"?>
<sst xmlns="http://schemas.openxmlformats.org/spreadsheetml/2006/main" count="382" uniqueCount="32">
  <si>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</si>
  <si>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</si>
  <si>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</si>
  <si>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</si>
  <si>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</si>
  <si>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</si>
  <si>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</si>
  <si>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</si>
  <si>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</si>
  <si>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</si>
  <si>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</si>
  <si>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</si>
  <si>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</si>
  <si>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</si>
  <si>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</si>
  <si>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</si>
  <si>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</si>
  <si>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</si>
  <si>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</si>
  <si>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</si>
  <si>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</si>
  <si>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</si>
  <si>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</si>
  <si>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26,9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</si>
  <si>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</si>
  <si>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25,1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</si>
  <si>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23,7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</si>
  <si>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</si>
  <si>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28,3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</si>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</sst>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"/>
    <numFmt numFmtId="165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  <font>
      <sz val="12"/>
      <color theme="1" tint="0.49998474074526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64" fontId="10" fillId="0" borderId="8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164" fontId="11" fillId="0" borderId="8" xfId="0" applyNumberFormat="1" applyFont="1" applyBorder="1" applyAlignment="1">
      <alignment horizontal="center" vertical="center"/>
    </xf>
    <xf numFmtId="164" fontId="11" fillId="0" borderId="9" xfId="0" applyNumberFormat="1" applyFont="1" applyBorder="1" applyAlignment="1">
      <alignment horizontal="center" vertical="center"/>
    </xf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3" fontId="2" fillId="0" borderId="0" xfId="0" applyNumberFormat="1" applyFont="1"/>
    <xf numFmtId="2" fontId="2" fillId="0" borderId="3" xfId="1" applyNumberFormat="1" applyFont="1" applyBorder="1" applyAlignment="1">
      <alignment horizontal="right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1.0393163906844949</c:v>
                </c:pt>
                <c:pt idx="2">
                  <c:v>1.0196139201275127</c:v>
                </c:pt>
                <c:pt idx="3">
                  <c:v>1.0107146019658195</c:v>
                </c:pt>
                <c:pt idx="4">
                  <c:v>0.99756486318958659</c:v>
                </c:pt>
                <c:pt idx="5">
                  <c:v>0.88922341273355188</c:v>
                </c:pt>
                <c:pt idx="6">
                  <c:v>0.66359691844505442</c:v>
                </c:pt>
                <c:pt idx="7">
                  <c:v>0.33042592756574868</c:v>
                </c:pt>
                <c:pt idx="8">
                  <c:v>0.16266713893562385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2.9866666666666664E-4</c:v>
                </c:pt>
                <c:pt idx="1">
                  <c:v>1.4733333333333334E-3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0.2295787545787546</c:v>
                </c:pt>
                <c:pt idx="1">
                  <c:v>1.3774725274725275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3.0300000000000005E-4</c:v>
                </c:pt>
                <c:pt idx="1">
                  <c:v>1.5740000000000001E-3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0.22747252747252747</c:v>
                </c:pt>
                <c:pt idx="1">
                  <c:v>1.3648351648351649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2.9800000000000003E-4</c:v>
                </c:pt>
                <c:pt idx="1">
                  <c:v>1.4694E-3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0.22637362637362637</c:v>
                </c:pt>
                <c:pt idx="1">
                  <c:v>1.3582417582417581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0.11327838827838829</c:v>
                </c:pt>
                <c:pt idx="1">
                  <c:v>0.67967032967032959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0.10888278388278388</c:v>
                </c:pt>
                <c:pt idx="1">
                  <c:v>0.65329670329670342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0.11428571428571431</c:v>
                </c:pt>
                <c:pt idx="1">
                  <c:v>0.68571428571428572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0.84430011943166283</c:v>
                </c:pt>
                <c:pt idx="2">
                  <c:v>0.65283508440128102</c:v>
                </c:pt>
                <c:pt idx="3">
                  <c:v>0.4958600239481471</c:v>
                </c:pt>
                <c:pt idx="4">
                  <c:v>0.40206621992755498</c:v>
                </c:pt>
                <c:pt idx="5">
                  <c:v>0.24295844823387516</c:v>
                </c:pt>
                <c:pt idx="6">
                  <c:v>0.11133409580331886</c:v>
                </c:pt>
                <c:pt idx="7">
                  <c:v>7.291819135801364E-2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2.4000000000000001E-5</c:v>
                </c:pt>
                <c:pt idx="1">
                  <c:v>2.7E-4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0.69706959706959715</c:v>
                </c:pt>
                <c:pt idx="1">
                  <c:v>4.1824175824175827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2.4000000000000001E-5</c:v>
                </c:pt>
                <c:pt idx="1">
                  <c:v>3.1533333333333332E-4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0.7184981684981685</c:v>
                </c:pt>
                <c:pt idx="1">
                  <c:v>4.3109890109890108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2.3333333333333332E-5</c:v>
                </c:pt>
                <c:pt idx="1">
                  <c:v>2.8600000000000001E-4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0.65274725274725276</c:v>
                </c:pt>
                <c:pt idx="1">
                  <c:v>3.9164835164835168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3.6000000000000001E-5</c:v>
                </c:pt>
                <c:pt idx="1">
                  <c:v>3.3800000000000003E-4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0.72289377289377288</c:v>
                </c:pt>
                <c:pt idx="1">
                  <c:v>4.3373626373626371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3.5666666666666669E-5</c:v>
                </c:pt>
                <c:pt idx="1">
                  <c:v>3.6899999999999997E-4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0.71913919413919425</c:v>
                </c:pt>
                <c:pt idx="1">
                  <c:v>4.3148351648351646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3.6000000000000001E-5</c:v>
                </c:pt>
                <c:pt idx="1">
                  <c:v>3.86E-4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0.70760073260073264</c:v>
                </c:pt>
                <c:pt idx="1">
                  <c:v>4.2456043956043956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4.2800000000000004E-5</c:v>
                </c:pt>
                <c:pt idx="1">
                  <c:v>4.6266666666666662E-4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0.69542124542124539</c:v>
                </c:pt>
                <c:pt idx="1">
                  <c:v>4.1725274725274719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4.1999999999999998E-5</c:v>
                </c:pt>
                <c:pt idx="1">
                  <c:v>4.6000000000000001E-4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0.70311355311355317</c:v>
                </c:pt>
                <c:pt idx="1">
                  <c:v>4.2186813186813188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3.7333333333333331E-5</c:v>
                </c:pt>
                <c:pt idx="1">
                  <c:v>4.4466666666666662E-4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0.71034798534798527</c:v>
                </c:pt>
                <c:pt idx="1">
                  <c:v>4.262087912087912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4.2666666666666669E-5</c:v>
                </c:pt>
                <c:pt idx="1">
                  <c:v>5.9800000000000001E-4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0.69404761904761914</c:v>
                </c:pt>
                <c:pt idx="1">
                  <c:v>4.1642857142857146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4.1999999999999998E-5</c:v>
                </c:pt>
                <c:pt idx="1">
                  <c:v>5.840000000000001E-4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0.70109890109890116</c:v>
                </c:pt>
                <c:pt idx="1">
                  <c:v>4.2065934065934067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4.3333333333333334E-5</c:v>
                </c:pt>
                <c:pt idx="1">
                  <c:v>5.7133333333333331E-4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0.69532967032967041</c:v>
                </c:pt>
                <c:pt idx="1">
                  <c:v>4.1719780219780223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5.5666666666666667E-5</c:v>
                </c:pt>
                <c:pt idx="1">
                  <c:v>7.2333333333333332E-4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0.68333333333333335</c:v>
                </c:pt>
                <c:pt idx="1">
                  <c:v>4.0999999999999996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5.6666666666666671E-5</c:v>
                </c:pt>
                <c:pt idx="1">
                  <c:v>7.273333333333333E-4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0.68589743589743601</c:v>
                </c:pt>
                <c:pt idx="1">
                  <c:v>4.1153846153846159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5.3666666666666666E-5</c:v>
                </c:pt>
                <c:pt idx="1">
                  <c:v>6.9399999999999996E-4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0.69404761904761914</c:v>
                </c:pt>
                <c:pt idx="1">
                  <c:v>4.1642857142857146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9.8666666666666675E-5</c:v>
                </c:pt>
                <c:pt idx="1">
                  <c:v>1.0319999999999999E-3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0.61465201465201469</c:v>
                </c:pt>
                <c:pt idx="1">
                  <c:v>3.6879120879120877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9.5333333333333338E-5</c:v>
                </c:pt>
                <c:pt idx="1">
                  <c:v>1.0613333333333334E-3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0.61410256410256414</c:v>
                </c:pt>
                <c:pt idx="1">
                  <c:v>3.6846153846153844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9.6666666666666654E-5</c:v>
                </c:pt>
                <c:pt idx="1">
                  <c:v>1.1189333333333333E-3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0.61043956043956049</c:v>
                </c:pt>
                <c:pt idx="1">
                  <c:v>3.6626373626373621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2.7666666666666665E-4</c:v>
                </c:pt>
                <c:pt idx="1">
                  <c:v>1.7073333333333333E-3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0.45842490842490846</c:v>
                </c:pt>
                <c:pt idx="1">
                  <c:v>2.750549450549451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3.1333333333333332E-4</c:v>
                </c:pt>
                <c:pt idx="1">
                  <c:v>1.9940000000000001E-3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0.45641025641025651</c:v>
                </c:pt>
                <c:pt idx="1">
                  <c:v>2.7384615384615385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3.0666666666666668E-4</c:v>
                </c:pt>
                <c:pt idx="1">
                  <c:v>1.9725999999999997E-3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0.45769230769230768</c:v>
                </c:pt>
                <c:pt idx="1">
                  <c:v>2.7461538461538457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502443</xdr:colOff>
      <xdr:row>4</xdr:row>
      <xdr:rowOff>30956</xdr:rowOff>
    </xdr:from>
    <xdr:to>
      <xdr:col>18</xdr:col>
      <xdr:colOff>473868</xdr:colOff>
      <xdr:row>17</xdr:row>
      <xdr:rowOff>2380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264318</xdr:colOff>
      <xdr:row>4</xdr:row>
      <xdr:rowOff>307181</xdr:rowOff>
    </xdr:from>
    <xdr:to>
      <xdr:col>17</xdr:col>
      <xdr:colOff>302418</xdr:colOff>
      <xdr:row>18</xdr:row>
      <xdr:rowOff>78580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workbookViewId="0">
      <selection activeCell="C2" sqref="C2"/>
    </sheetView>
  </sheetViews>
  <sheetFormatPr defaultColWidth="6.85546875" defaultRowHeight="15" x14ac:dyDescent="0.25"/>
  <cols>
    <col min="1" max="2" width="6.85546875" style="32"/>
    <col min="3" max="3" width="10.28515625" style="33" bestFit="1" customWidth="1"/>
    <col min="4" max="4" width="7" style="32" bestFit="1" customWidth="1"/>
    <col min="5" max="5" width="7.7109375" style="32" bestFit="1" customWidth="1"/>
    <col min="6" max="16384" width="6.85546875" style="32"/>
  </cols>
  <sheetData>
    <row r="2" spans="2:5" ht="16.5" x14ac:dyDescent="0.25">
      <c r="C2" s="34" t="s">
        <v>18</v>
      </c>
      <c r="D2" s="34" t="s">
        <v>19</v>
      </c>
      <c r="E2" s="34" t="s">
        <v>20</v>
      </c>
    </row>
    <row r="3" spans="2:5" x14ac:dyDescent="0.25">
      <c r="B3" s="32">
        <v>0</v>
      </c>
      <c r="C3" s="33" t="s">
        <v>21</v>
      </c>
      <c r="D3" s="36">
        <f>Ambiente!H25/Ambiente!H25</f>
        <v>1</v>
      </c>
      <c r="E3" s="36">
        <f>Ambiente!K25/Ambiente!K25</f>
        <v>1</v>
      </c>
    </row>
    <row r="4" spans="2:5" x14ac:dyDescent="0.25">
      <c r="B4" s="32">
        <v>1</v>
      </c>
      <c r="C4" s="33">
        <v>100</v>
      </c>
      <c r="D4" s="36">
        <f>'100C'!H25/Ambiente!H25</f>
        <v>1.0393163906844949</v>
      </c>
      <c r="E4" s="36">
        <f>'100C'!K25/Ambiente!K25</f>
        <v>0.84430011943166283</v>
      </c>
    </row>
    <row r="5" spans="2:5" x14ac:dyDescent="0.25">
      <c r="B5" s="32">
        <v>2</v>
      </c>
      <c r="C5" s="33">
        <v>200</v>
      </c>
      <c r="D5" s="36">
        <f>'200C'!H25/Ambiente!H25</f>
        <v>1.0196139201275127</v>
      </c>
      <c r="E5" s="36">
        <f>'200C'!K25/Ambiente!K25</f>
        <v>0.65283508440128102</v>
      </c>
    </row>
    <row r="6" spans="2:5" x14ac:dyDescent="0.25">
      <c r="B6" s="32">
        <v>3</v>
      </c>
      <c r="C6" s="33">
        <v>300</v>
      </c>
      <c r="D6" s="36">
        <f>'300C'!H25/Ambiente!H25</f>
        <v>1.0107146019658195</v>
      </c>
      <c r="E6" s="36">
        <f>'300C'!K25/Ambiente!K25</f>
        <v>0.4958600239481471</v>
      </c>
    </row>
    <row r="7" spans="2:5" x14ac:dyDescent="0.25">
      <c r="B7" s="32">
        <v>4</v>
      </c>
      <c r="C7" s="33">
        <v>400</v>
      </c>
      <c r="D7" s="36">
        <f>'400C'!H25/Ambiente!H25</f>
        <v>0.99756486318958659</v>
      </c>
      <c r="E7" s="36">
        <f>'400C'!K25/Ambiente!K25</f>
        <v>0.40206621992755498</v>
      </c>
    </row>
    <row r="8" spans="2:5" x14ac:dyDescent="0.25">
      <c r="B8" s="32">
        <v>5</v>
      </c>
      <c r="C8" s="33">
        <v>500</v>
      </c>
      <c r="D8" s="35">
        <f>'500C'!H25/Ambiente!H25</f>
        <v>0.88922341273355188</v>
      </c>
      <c r="E8" s="36">
        <f>'500C'!K25/Ambiente!K25</f>
        <v>0.24295844823387516</v>
      </c>
    </row>
    <row r="9" spans="2:5" x14ac:dyDescent="0.25">
      <c r="B9" s="32">
        <v>6</v>
      </c>
      <c r="C9" s="33">
        <v>600</v>
      </c>
      <c r="D9" s="35">
        <f>'600C'!H25/Ambiente!H25</f>
        <v>0.66359691844505442</v>
      </c>
      <c r="E9" s="36">
        <f>'600C'!K25/Ambiente!K25</f>
        <v>0.11133409580331886</v>
      </c>
    </row>
    <row r="10" spans="2:5" x14ac:dyDescent="0.25">
      <c r="B10" s="32">
        <v>7</v>
      </c>
      <c r="C10" s="33">
        <v>700</v>
      </c>
      <c r="D10" s="35">
        <f>'700C'!H25/Ambiente!H25</f>
        <v>0.33042592756574868</v>
      </c>
      <c r="E10" s="36">
        <f>'700C'!K25/Ambiente!K25</f>
        <v>7.291819135801364E-2</v>
      </c>
    </row>
    <row r="11" spans="2:5" x14ac:dyDescent="0.25">
      <c r="B11" s="32">
        <v>8</v>
      </c>
      <c r="C11" s="33">
        <v>800</v>
      </c>
      <c r="D11" s="35">
        <f>'800C'!H25/Ambiente!H25</f>
        <v>0.16266713893562385</v>
      </c>
      <c r="E11" s="36" t="e">
        <f>'800C'!K25/Ambiente!K25</f>
        <v>#DIV/0!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43875</v>
      </c>
    </row>
    <row r="2" spans="1:10" x14ac:dyDescent="0.25">
      <c r="A2" s="2" t="s">
        <v>15</v>
      </c>
      <c r="B2" s="30">
        <v>0.62</v>
      </c>
    </row>
    <row r="3" spans="1:10" ht="18.75" x14ac:dyDescent="0.25">
      <c r="A3" s="2" t="s">
        <v>22</v>
      </c>
      <c r="B3" s="31" t="s">
        <v>31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12.37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2.2655677655677655</v>
      </c>
      <c r="I6" s="46" t="e">
        <f>(H8-H7)/(G8-G7)</f>
        <v>#DIV/0!</v>
      </c>
      <c r="J6" s="15"/>
    </row>
    <row r="7" spans="1:10" x14ac:dyDescent="0.25">
      <c r="B7" s="50"/>
      <c r="C7" s="21">
        <v>0.05</v>
      </c>
      <c r="D7" s="13">
        <f>D6*0.05</f>
        <v>0.61850000000000005</v>
      </c>
      <c r="E7" s="6"/>
      <c r="F7" s="6"/>
      <c r="G7" s="7">
        <f t="shared" ref="G7:G23" si="1">(E7+F7)/(2*150)</f>
        <v>0</v>
      </c>
      <c r="H7" s="8">
        <f t="shared" si="0"/>
        <v>0.11327838827838829</v>
      </c>
      <c r="I7" s="47"/>
    </row>
    <row r="8" spans="1:10" ht="16.5" thickBot="1" x14ac:dyDescent="0.3">
      <c r="B8" s="51"/>
      <c r="C8" s="22">
        <v>0.3</v>
      </c>
      <c r="D8" s="14">
        <f>D6*0.3</f>
        <v>3.7109999999999994</v>
      </c>
      <c r="E8" s="9"/>
      <c r="F8" s="9"/>
      <c r="G8" s="10">
        <f t="shared" si="1"/>
        <v>0</v>
      </c>
      <c r="H8" s="11">
        <f t="shared" si="0"/>
        <v>0.67967032967032959</v>
      </c>
      <c r="I8" s="48"/>
    </row>
    <row r="9" spans="1:10" x14ac:dyDescent="0.25">
      <c r="B9" s="49" t="s">
        <v>9</v>
      </c>
      <c r="C9" s="20" t="s">
        <v>1</v>
      </c>
      <c r="D9" s="23">
        <v>11.89</v>
      </c>
      <c r="E9" s="3" t="s">
        <v>13</v>
      </c>
      <c r="F9" s="3" t="s">
        <v>13</v>
      </c>
      <c r="G9" s="4" t="s">
        <v>13</v>
      </c>
      <c r="H9" s="5">
        <f t="shared" si="0"/>
        <v>2.1776556776556775</v>
      </c>
      <c r="I9" s="46" t="e">
        <f>(H11-H10)/(G11-G10)</f>
        <v>#DIV/0!</v>
      </c>
    </row>
    <row r="10" spans="1:10" x14ac:dyDescent="0.25">
      <c r="B10" s="50"/>
      <c r="C10" s="21">
        <v>0.05</v>
      </c>
      <c r="D10" s="13">
        <f>D9*0.05</f>
        <v>0.59450000000000003</v>
      </c>
      <c r="E10" s="6"/>
      <c r="F10" s="6"/>
      <c r="G10" s="7">
        <f t="shared" si="1"/>
        <v>0</v>
      </c>
      <c r="H10" s="8">
        <f t="shared" si="0"/>
        <v>0.10888278388278388</v>
      </c>
      <c r="I10" s="47"/>
    </row>
    <row r="11" spans="1:10" ht="16.5" thickBot="1" x14ac:dyDescent="0.3">
      <c r="B11" s="51"/>
      <c r="C11" s="22">
        <v>0.3</v>
      </c>
      <c r="D11" s="14">
        <f>D9*0.3</f>
        <v>3.5670000000000002</v>
      </c>
      <c r="E11" s="9"/>
      <c r="F11" s="9"/>
      <c r="G11" s="10">
        <f t="shared" si="1"/>
        <v>0</v>
      </c>
      <c r="H11" s="11">
        <f t="shared" si="0"/>
        <v>0.65329670329670342</v>
      </c>
      <c r="I11" s="48"/>
    </row>
    <row r="12" spans="1:10" x14ac:dyDescent="0.25">
      <c r="B12" s="49" t="s">
        <v>10</v>
      </c>
      <c r="C12" s="20" t="s">
        <v>1</v>
      </c>
      <c r="D12" s="12">
        <v>12.48</v>
      </c>
      <c r="E12" s="3" t="s">
        <v>13</v>
      </c>
      <c r="F12" s="3" t="s">
        <v>13</v>
      </c>
      <c r="G12" s="4" t="s">
        <v>13</v>
      </c>
      <c r="H12" s="5">
        <f t="shared" si="0"/>
        <v>2.2857142857142856</v>
      </c>
      <c r="I12" s="46" t="e">
        <f>(H14-H13)/(G14-G13)</f>
        <v>#DIV/0!</v>
      </c>
    </row>
    <row r="13" spans="1:10" x14ac:dyDescent="0.25">
      <c r="B13" s="50"/>
      <c r="C13" s="21">
        <v>0.05</v>
      </c>
      <c r="D13" s="13">
        <f>D12*0.05</f>
        <v>0.62400000000000011</v>
      </c>
      <c r="E13" s="44"/>
      <c r="F13" s="44"/>
      <c r="G13" s="7">
        <f t="shared" si="1"/>
        <v>0</v>
      </c>
      <c r="H13" s="8">
        <f t="shared" si="0"/>
        <v>0.11428571428571431</v>
      </c>
      <c r="I13" s="47"/>
    </row>
    <row r="14" spans="1:10" ht="16.5" thickBot="1" x14ac:dyDescent="0.3">
      <c r="B14" s="51"/>
      <c r="C14" s="22">
        <v>0.3</v>
      </c>
      <c r="D14" s="14">
        <f>D12*0.3</f>
        <v>3.7439999999999998</v>
      </c>
      <c r="E14" s="45"/>
      <c r="F14" s="45"/>
      <c r="G14" s="10">
        <f t="shared" si="1"/>
        <v>0</v>
      </c>
      <c r="H14" s="11">
        <f t="shared" si="0"/>
        <v>0.68571428571428572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2.242979242979243</v>
      </c>
      <c r="I25" s="37"/>
      <c r="J25" s="26" t="s">
        <v>6</v>
      </c>
      <c r="K25" s="27" t="e">
        <f>AVERAGE(I6,I9,I12)</f>
        <v>#DIV/0!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9" style="2" bestFit="1" customWidth="1"/>
    <col min="12" max="16384" width="9" style="2"/>
  </cols>
  <sheetData>
    <row r="1" spans="1:11" x14ac:dyDescent="0.25">
      <c r="A1" s="2" t="s">
        <v>14</v>
      </c>
      <c r="B1" s="16">
        <v>43881</v>
      </c>
    </row>
    <row r="2" spans="1:11" x14ac:dyDescent="0.25">
      <c r="A2" s="2" t="s">
        <v>15</v>
      </c>
      <c r="B2" s="41">
        <v>0.66</v>
      </c>
      <c r="C2" s="40"/>
    </row>
    <row r="3" spans="1:11" ht="18.75" x14ac:dyDescent="0.25">
      <c r="A3" s="2" t="s">
        <v>22</v>
      </c>
      <c r="B3" s="2" t="s">
        <v>23</v>
      </c>
    </row>
    <row r="4" spans="1:11" ht="16.5" thickBot="1" x14ac:dyDescent="0.3"/>
    <row r="5" spans="1:11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1" x14ac:dyDescent="0.25">
      <c r="B6" s="49" t="s">
        <v>8</v>
      </c>
      <c r="C6" s="20" t="s">
        <v>1</v>
      </c>
      <c r="D6" s="12">
        <v>76.12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13.941391941391942</v>
      </c>
      <c r="I6" s="46">
        <f>(H8-H7)/(G8-G7)</f>
        <v>14168.081241251972</v>
      </c>
      <c r="J6" s="15"/>
    </row>
    <row r="7" spans="1:11" x14ac:dyDescent="0.25">
      <c r="B7" s="50"/>
      <c r="C7" s="21">
        <v>0.05</v>
      </c>
      <c r="D7" s="13">
        <f>D6*0.05</f>
        <v>3.8060000000000005</v>
      </c>
      <c r="E7" s="6">
        <v>3.3999999999999998E-3</v>
      </c>
      <c r="F7" s="6">
        <v>3.8E-3</v>
      </c>
      <c r="G7" s="7">
        <f t="shared" ref="G7:G23" si="1">(E7+F7)/(2*150)</f>
        <v>2.4000000000000001E-5</v>
      </c>
      <c r="H7" s="8">
        <f t="shared" si="0"/>
        <v>0.69706959706959715</v>
      </c>
      <c r="I7" s="47"/>
      <c r="K7" s="39"/>
    </row>
    <row r="8" spans="1:11" ht="16.5" thickBot="1" x14ac:dyDescent="0.3">
      <c r="B8" s="51"/>
      <c r="C8" s="22">
        <v>0.3</v>
      </c>
      <c r="D8" s="14">
        <f>D6*0.3</f>
        <v>22.836000000000002</v>
      </c>
      <c r="E8" s="9">
        <v>4.02E-2</v>
      </c>
      <c r="F8" s="9">
        <v>4.0800000000000003E-2</v>
      </c>
      <c r="G8" s="10">
        <f t="shared" si="1"/>
        <v>2.7E-4</v>
      </c>
      <c r="H8" s="11">
        <f t="shared" si="0"/>
        <v>4.1824175824175827</v>
      </c>
      <c r="I8" s="48"/>
    </row>
    <row r="9" spans="1:11" x14ac:dyDescent="0.25">
      <c r="B9" s="49" t="s">
        <v>9</v>
      </c>
      <c r="C9" s="20" t="s">
        <v>1</v>
      </c>
      <c r="D9" s="12">
        <v>78.459999999999994</v>
      </c>
      <c r="E9" s="3" t="s">
        <v>13</v>
      </c>
      <c r="F9" s="3" t="s">
        <v>13</v>
      </c>
      <c r="G9" s="4" t="s">
        <v>13</v>
      </c>
      <c r="H9" s="5">
        <f t="shared" si="0"/>
        <v>14.369963369963369</v>
      </c>
      <c r="I9" s="46">
        <f>(H11-H10)/(G11-G10)</f>
        <v>12331.204264842707</v>
      </c>
    </row>
    <row r="10" spans="1:11" x14ac:dyDescent="0.25">
      <c r="B10" s="50"/>
      <c r="C10" s="21">
        <v>0.05</v>
      </c>
      <c r="D10" s="13">
        <f>D9*0.05</f>
        <v>3.923</v>
      </c>
      <c r="E10" s="42">
        <v>3.3999999999999998E-3</v>
      </c>
      <c r="F10" s="42">
        <v>3.8E-3</v>
      </c>
      <c r="G10" s="7">
        <f t="shared" si="1"/>
        <v>2.4000000000000001E-5</v>
      </c>
      <c r="H10" s="8">
        <f t="shared" si="0"/>
        <v>0.7184981684981685</v>
      </c>
      <c r="I10" s="47"/>
      <c r="K10" s="39"/>
    </row>
    <row r="11" spans="1:11" ht="16.5" thickBot="1" x14ac:dyDescent="0.3">
      <c r="B11" s="51"/>
      <c r="C11" s="22">
        <v>0.3</v>
      </c>
      <c r="D11" s="14">
        <f>D9*0.3</f>
        <v>23.537999999999997</v>
      </c>
      <c r="E11" s="43">
        <v>4.58E-2</v>
      </c>
      <c r="F11" s="43">
        <v>4.8800000000000003E-2</v>
      </c>
      <c r="G11" s="10">
        <f t="shared" si="1"/>
        <v>3.1533333333333332E-4</v>
      </c>
      <c r="H11" s="11">
        <f t="shared" si="0"/>
        <v>4.3109890109890108</v>
      </c>
      <c r="I11" s="48"/>
    </row>
    <row r="12" spans="1:11" x14ac:dyDescent="0.25">
      <c r="B12" s="49" t="s">
        <v>10</v>
      </c>
      <c r="C12" s="20" t="s">
        <v>1</v>
      </c>
      <c r="D12" s="12">
        <v>71.28</v>
      </c>
      <c r="E12" s="3" t="s">
        <v>13</v>
      </c>
      <c r="F12" s="3" t="s">
        <v>13</v>
      </c>
      <c r="G12" s="4" t="s">
        <v>13</v>
      </c>
      <c r="H12" s="5">
        <f t="shared" si="0"/>
        <v>13.054945054945055</v>
      </c>
      <c r="I12" s="46">
        <f>(H14-H13)/(G14-G13)</f>
        <v>12425.391867016233</v>
      </c>
    </row>
    <row r="13" spans="1:11" x14ac:dyDescent="0.25">
      <c r="B13" s="50"/>
      <c r="C13" s="21">
        <v>0.05</v>
      </c>
      <c r="D13" s="13">
        <f>D12*0.05</f>
        <v>3.5640000000000001</v>
      </c>
      <c r="E13" s="6">
        <v>3.8E-3</v>
      </c>
      <c r="F13" s="6">
        <v>3.2000000000000002E-3</v>
      </c>
      <c r="G13" s="7">
        <f t="shared" si="1"/>
        <v>2.3333333333333332E-5</v>
      </c>
      <c r="H13" s="8">
        <f t="shared" si="0"/>
        <v>0.65274725274725276</v>
      </c>
      <c r="I13" s="47"/>
      <c r="K13" s="39"/>
    </row>
    <row r="14" spans="1:11" ht="16.5" thickBot="1" x14ac:dyDescent="0.3">
      <c r="B14" s="51"/>
      <c r="C14" s="22">
        <v>0.3</v>
      </c>
      <c r="D14" s="14">
        <f>D12*0.3</f>
        <v>21.384</v>
      </c>
      <c r="E14" s="9">
        <v>4.36E-2</v>
      </c>
      <c r="F14" s="9">
        <v>4.2200000000000001E-2</v>
      </c>
      <c r="G14" s="10">
        <f t="shared" si="1"/>
        <v>2.8600000000000001E-4</v>
      </c>
      <c r="H14" s="11">
        <f t="shared" si="0"/>
        <v>3.9164835164835168</v>
      </c>
      <c r="I14" s="48"/>
    </row>
    <row r="15" spans="1:11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1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1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1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1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1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1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1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1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13.788766788766788</v>
      </c>
      <c r="J25" s="26" t="s">
        <v>6</v>
      </c>
      <c r="K25" s="27">
        <f>AVERAGE(I6:I14)</f>
        <v>12974.892457703638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8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43888</v>
      </c>
    </row>
    <row r="2" spans="1:10" x14ac:dyDescent="0.25">
      <c r="A2" s="2" t="s">
        <v>15</v>
      </c>
      <c r="B2" s="30">
        <v>0.71</v>
      </c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78.94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14.457875457875458</v>
      </c>
      <c r="I6" s="46">
        <f>(H8-H7)/(G8-G7)</f>
        <v>11968.439948572397</v>
      </c>
      <c r="J6" s="15"/>
    </row>
    <row r="7" spans="1:10" x14ac:dyDescent="0.25">
      <c r="B7" s="50"/>
      <c r="C7" s="21">
        <v>0.05</v>
      </c>
      <c r="D7" s="13">
        <f>D6*0.05</f>
        <v>3.9470000000000001</v>
      </c>
      <c r="E7" s="6">
        <v>5.5999999999999999E-3</v>
      </c>
      <c r="F7" s="6">
        <v>5.1999999999999998E-3</v>
      </c>
      <c r="G7" s="7">
        <f t="shared" ref="G7:G23" si="1">(E7+F7)/(2*150)</f>
        <v>3.6000000000000001E-5</v>
      </c>
      <c r="H7" s="8">
        <f t="shared" si="0"/>
        <v>0.72289377289377288</v>
      </c>
      <c r="I7" s="47"/>
    </row>
    <row r="8" spans="1:10" ht="16.5" thickBot="1" x14ac:dyDescent="0.3">
      <c r="B8" s="51"/>
      <c r="C8" s="22">
        <v>0.3</v>
      </c>
      <c r="D8" s="14">
        <f>D6*0.3</f>
        <v>23.681999999999999</v>
      </c>
      <c r="E8" s="9">
        <v>5.1200000000000002E-2</v>
      </c>
      <c r="F8" s="9">
        <v>5.0200000000000002E-2</v>
      </c>
      <c r="G8" s="10">
        <f t="shared" si="1"/>
        <v>3.3800000000000003E-4</v>
      </c>
      <c r="H8" s="11">
        <f t="shared" si="0"/>
        <v>4.3373626373626371</v>
      </c>
      <c r="I8" s="48"/>
    </row>
    <row r="9" spans="1:10" x14ac:dyDescent="0.25">
      <c r="B9" s="49" t="s">
        <v>9</v>
      </c>
      <c r="C9" s="20" t="s">
        <v>1</v>
      </c>
      <c r="D9" s="12">
        <v>78.53</v>
      </c>
      <c r="E9" s="3" t="s">
        <v>13</v>
      </c>
      <c r="F9" s="3" t="s">
        <v>13</v>
      </c>
      <c r="G9" s="4" t="s">
        <v>13</v>
      </c>
      <c r="H9" s="5">
        <f t="shared" si="0"/>
        <v>14.382783882783883</v>
      </c>
      <c r="I9" s="46">
        <f>(H11-H10)/(G11-G10)</f>
        <v>10787.087912087911</v>
      </c>
    </row>
    <row r="10" spans="1:10" x14ac:dyDescent="0.25">
      <c r="B10" s="50"/>
      <c r="C10" s="21">
        <v>0.05</v>
      </c>
      <c r="D10" s="13">
        <f>D9*0.05</f>
        <v>3.9265000000000003</v>
      </c>
      <c r="E10" s="6">
        <v>5.7000000000000002E-3</v>
      </c>
      <c r="F10" s="6">
        <v>5.0000000000000001E-3</v>
      </c>
      <c r="G10" s="7">
        <f t="shared" si="1"/>
        <v>3.5666666666666669E-5</v>
      </c>
      <c r="H10" s="8">
        <f t="shared" si="0"/>
        <v>0.71913919413919425</v>
      </c>
      <c r="I10" s="47"/>
    </row>
    <row r="11" spans="1:10" ht="16.5" thickBot="1" x14ac:dyDescent="0.3">
      <c r="B11" s="51"/>
      <c r="C11" s="22">
        <v>0.3</v>
      </c>
      <c r="D11" s="14">
        <f>D9*0.3</f>
        <v>23.559000000000001</v>
      </c>
      <c r="E11" s="9">
        <v>5.5399999999999998E-2</v>
      </c>
      <c r="F11" s="9">
        <v>5.5300000000000002E-2</v>
      </c>
      <c r="G11" s="10">
        <f t="shared" si="1"/>
        <v>3.6899999999999997E-4</v>
      </c>
      <c r="H11" s="11">
        <f t="shared" si="0"/>
        <v>4.3148351648351646</v>
      </c>
      <c r="I11" s="48"/>
    </row>
    <row r="12" spans="1:10" x14ac:dyDescent="0.25">
      <c r="B12" s="49" t="s">
        <v>10</v>
      </c>
      <c r="C12" s="20" t="s">
        <v>1</v>
      </c>
      <c r="D12" s="12">
        <v>77.27</v>
      </c>
      <c r="E12" s="3" t="s">
        <v>13</v>
      </c>
      <c r="F12" s="3" t="s">
        <v>13</v>
      </c>
      <c r="G12" s="4" t="s">
        <v>13</v>
      </c>
      <c r="H12" s="5">
        <f t="shared" si="0"/>
        <v>14.152014652014651</v>
      </c>
      <c r="I12" s="46">
        <f>(H14-H13)/(G14-G13)</f>
        <v>10108.58189429618</v>
      </c>
    </row>
    <row r="13" spans="1:10" x14ac:dyDescent="0.25">
      <c r="B13" s="50"/>
      <c r="C13" s="21">
        <v>0.05</v>
      </c>
      <c r="D13" s="13">
        <f>D12*0.05</f>
        <v>3.8635000000000002</v>
      </c>
      <c r="E13" s="6">
        <v>5.4000000000000003E-3</v>
      </c>
      <c r="F13" s="6">
        <v>5.4000000000000003E-3</v>
      </c>
      <c r="G13" s="7">
        <f t="shared" si="1"/>
        <v>3.6000000000000001E-5</v>
      </c>
      <c r="H13" s="8">
        <f t="shared" si="0"/>
        <v>0.70760073260073264</v>
      </c>
      <c r="I13" s="47"/>
    </row>
    <row r="14" spans="1:10" ht="16.5" thickBot="1" x14ac:dyDescent="0.3">
      <c r="B14" s="51"/>
      <c r="C14" s="22">
        <v>0.3</v>
      </c>
      <c r="D14" s="14">
        <f>D12*0.3</f>
        <v>23.180999999999997</v>
      </c>
      <c r="E14" s="9">
        <v>5.7599999999999998E-2</v>
      </c>
      <c r="F14" s="9">
        <v>5.8200000000000002E-2</v>
      </c>
      <c r="G14" s="10">
        <f t="shared" si="1"/>
        <v>3.86E-4</v>
      </c>
      <c r="H14" s="11">
        <f t="shared" si="0"/>
        <v>4.2456043956043956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1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1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1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1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1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1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1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14.330891330891331</v>
      </c>
      <c r="J25" s="26" t="s">
        <v>6</v>
      </c>
      <c r="K25" s="27">
        <f>AVERAGE(I6,I9,I12)</f>
        <v>10954.703251652163</v>
      </c>
    </row>
    <row r="28" spans="1:11" x14ac:dyDescent="0.25">
      <c r="B28" s="52"/>
      <c r="D28" s="52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43892</v>
      </c>
    </row>
    <row r="2" spans="1:10" x14ac:dyDescent="0.25">
      <c r="A2" s="2" t="s">
        <v>15</v>
      </c>
      <c r="B2" s="30">
        <v>0.59</v>
      </c>
    </row>
    <row r="3" spans="1:10" ht="18.75" x14ac:dyDescent="0.25">
      <c r="A3" s="2" t="s">
        <v>22</v>
      </c>
      <c r="B3" s="2" t="s">
        <v>25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75.94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13.908424908424909</v>
      </c>
      <c r="I6" s="46">
        <f>(H8-H7)/(G8-G7)</f>
        <v>8281.4533830729433</v>
      </c>
      <c r="J6" s="15"/>
    </row>
    <row r="7" spans="1:10" x14ac:dyDescent="0.25">
      <c r="B7" s="50"/>
      <c r="C7" s="21">
        <v>0.05</v>
      </c>
      <c r="D7" s="13">
        <f>D6*0.05</f>
        <v>3.7970000000000002</v>
      </c>
      <c r="E7" s="6">
        <v>6.4400000000000004E-3</v>
      </c>
      <c r="F7" s="6">
        <v>6.4000000000000003E-3</v>
      </c>
      <c r="G7" s="7">
        <f t="shared" ref="G7:G23" si="1">(E7+F7)/(2*150)</f>
        <v>4.2800000000000004E-5</v>
      </c>
      <c r="H7" s="8">
        <f t="shared" si="0"/>
        <v>0.69542124542124539</v>
      </c>
      <c r="I7" s="47"/>
    </row>
    <row r="8" spans="1:10" ht="16.5" thickBot="1" x14ac:dyDescent="0.3">
      <c r="B8" s="51"/>
      <c r="C8" s="22">
        <v>0.3</v>
      </c>
      <c r="D8" s="14">
        <f>D6*0.3</f>
        <v>22.782</v>
      </c>
      <c r="E8" s="9">
        <v>6.9599999999999995E-2</v>
      </c>
      <c r="F8" s="9">
        <v>6.9199999999999998E-2</v>
      </c>
      <c r="G8" s="10">
        <f t="shared" si="1"/>
        <v>4.6266666666666662E-4</v>
      </c>
      <c r="H8" s="11">
        <f t="shared" si="0"/>
        <v>4.1725274725274719</v>
      </c>
      <c r="I8" s="48"/>
    </row>
    <row r="9" spans="1:10" x14ac:dyDescent="0.25">
      <c r="B9" s="49" t="s">
        <v>9</v>
      </c>
      <c r="C9" s="20" t="s">
        <v>1</v>
      </c>
      <c r="D9" s="12">
        <v>76.78</v>
      </c>
      <c r="E9" s="3" t="s">
        <v>13</v>
      </c>
      <c r="F9" s="3" t="s">
        <v>13</v>
      </c>
      <c r="G9" s="4" t="s">
        <v>13</v>
      </c>
      <c r="H9" s="5">
        <f t="shared" si="0"/>
        <v>14.062271062271062</v>
      </c>
      <c r="I9" s="46">
        <f>(H11-H10)/(G11-G10)</f>
        <v>8410.4491999228831</v>
      </c>
    </row>
    <row r="10" spans="1:10" x14ac:dyDescent="0.25">
      <c r="B10" s="50"/>
      <c r="C10" s="21">
        <v>0.05</v>
      </c>
      <c r="D10" s="13">
        <f>D9*0.05</f>
        <v>3.8390000000000004</v>
      </c>
      <c r="E10" s="6">
        <v>6.1999999999999998E-3</v>
      </c>
      <c r="F10" s="6">
        <v>6.4000000000000003E-3</v>
      </c>
      <c r="G10" s="7">
        <f t="shared" si="1"/>
        <v>4.1999999999999998E-5</v>
      </c>
      <c r="H10" s="8">
        <f t="shared" si="0"/>
        <v>0.70311355311355317</v>
      </c>
      <c r="I10" s="47"/>
    </row>
    <row r="11" spans="1:10" ht="16.5" thickBot="1" x14ac:dyDescent="0.3">
      <c r="B11" s="51"/>
      <c r="C11" s="22">
        <v>0.3</v>
      </c>
      <c r="D11" s="14">
        <f>D9*0.3</f>
        <v>23.033999999999999</v>
      </c>
      <c r="E11" s="9">
        <v>6.88E-2</v>
      </c>
      <c r="F11" s="9">
        <v>6.9199999999999998E-2</v>
      </c>
      <c r="G11" s="10">
        <f t="shared" si="1"/>
        <v>4.6000000000000001E-4</v>
      </c>
      <c r="H11" s="11">
        <f t="shared" si="0"/>
        <v>4.2186813186813188</v>
      </c>
      <c r="I11" s="48"/>
    </row>
    <row r="12" spans="1:10" x14ac:dyDescent="0.25">
      <c r="B12" s="49" t="s">
        <v>10</v>
      </c>
      <c r="C12" s="20" t="s">
        <v>1</v>
      </c>
      <c r="D12" s="53">
        <v>77.569999999999993</v>
      </c>
      <c r="E12" s="3" t="s">
        <v>13</v>
      </c>
      <c r="F12" s="3" t="s">
        <v>13</v>
      </c>
      <c r="G12" s="4" t="s">
        <v>13</v>
      </c>
      <c r="H12" s="5">
        <f t="shared" si="0"/>
        <v>14.206959706959704</v>
      </c>
      <c r="I12" s="46">
        <f>(H14-H13)/(G14-G13)</f>
        <v>8719.4924551716722</v>
      </c>
    </row>
    <row r="13" spans="1:10" x14ac:dyDescent="0.25">
      <c r="B13" s="50"/>
      <c r="C13" s="21">
        <v>0.05</v>
      </c>
      <c r="D13" s="13">
        <f>D12*0.05</f>
        <v>3.8784999999999998</v>
      </c>
      <c r="E13" s="6">
        <v>5.4000000000000003E-3</v>
      </c>
      <c r="F13" s="6">
        <v>5.7999999999999996E-3</v>
      </c>
      <c r="G13" s="7">
        <f t="shared" si="1"/>
        <v>3.7333333333333331E-5</v>
      </c>
      <c r="H13" s="8">
        <f t="shared" si="0"/>
        <v>0.71034798534798527</v>
      </c>
      <c r="I13" s="47"/>
    </row>
    <row r="14" spans="1:10" ht="16.5" thickBot="1" x14ac:dyDescent="0.3">
      <c r="B14" s="51"/>
      <c r="C14" s="22">
        <v>0.3</v>
      </c>
      <c r="D14" s="14">
        <f>D12*0.3</f>
        <v>23.270999999999997</v>
      </c>
      <c r="E14" s="9">
        <v>6.6199999999999995E-2</v>
      </c>
      <c r="F14" s="9">
        <v>6.7199999999999996E-2</v>
      </c>
      <c r="G14" s="10">
        <f t="shared" si="1"/>
        <v>4.4466666666666662E-4</v>
      </c>
      <c r="H14" s="11">
        <f t="shared" si="0"/>
        <v>4.262087912087912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14.059218559218559</v>
      </c>
      <c r="I25" s="15"/>
      <c r="J25" s="26" t="s">
        <v>6</v>
      </c>
      <c r="K25" s="27">
        <f>AVERAGE(I6,I9,I12)</f>
        <v>8470.4650127224995</v>
      </c>
      <c r="L25" s="39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5"/>
  <sheetViews>
    <sheetView zoomScaleNormal="100" workbookViewId="0"/>
  </sheetViews>
  <sheetFormatPr defaultColWidth="9" defaultRowHeight="15.75" x14ac:dyDescent="0.25"/>
  <cols>
    <col min="1" max="1" width="13.85546875" style="2" bestFit="1" customWidth="1"/>
    <col min="2" max="2" width="14.28515625" style="2" bestFit="1" customWidth="1"/>
    <col min="3" max="3" width="11.2851562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43888</v>
      </c>
    </row>
    <row r="2" spans="1:10" x14ac:dyDescent="0.25">
      <c r="A2" s="2" t="s">
        <v>15</v>
      </c>
      <c r="B2" s="30">
        <v>0.64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75.790000000000006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13.880952380952383</v>
      </c>
      <c r="I6" s="46">
        <f>(H8-H7)/(G8-G7)</f>
        <v>6248.928142685646</v>
      </c>
      <c r="J6" s="15"/>
    </row>
    <row r="7" spans="1:10" x14ac:dyDescent="0.25">
      <c r="B7" s="50"/>
      <c r="C7" s="21">
        <v>0.05</v>
      </c>
      <c r="D7" s="13">
        <f>D6*0.05</f>
        <v>3.7895000000000003</v>
      </c>
      <c r="E7" s="6">
        <v>6.4000000000000003E-3</v>
      </c>
      <c r="F7" s="6">
        <v>6.4000000000000003E-3</v>
      </c>
      <c r="G7" s="7">
        <f t="shared" ref="G7:G23" si="1">(E7+F7)/(2*150)</f>
        <v>4.2666666666666669E-5</v>
      </c>
      <c r="H7" s="8">
        <f t="shared" si="0"/>
        <v>0.69404761904761914</v>
      </c>
      <c r="I7" s="47"/>
    </row>
    <row r="8" spans="1:10" ht="16.5" thickBot="1" x14ac:dyDescent="0.3">
      <c r="B8" s="51"/>
      <c r="C8" s="22">
        <v>0.3</v>
      </c>
      <c r="D8" s="14">
        <f>D6*0.3</f>
        <v>22.737000000000002</v>
      </c>
      <c r="E8" s="9">
        <v>8.9599999999999999E-2</v>
      </c>
      <c r="F8" s="9">
        <v>8.9800000000000005E-2</v>
      </c>
      <c r="G8" s="10">
        <f t="shared" si="1"/>
        <v>5.9800000000000001E-4</v>
      </c>
      <c r="H8" s="11">
        <f t="shared" si="0"/>
        <v>4.1642857142857146</v>
      </c>
      <c r="I8" s="48"/>
    </row>
    <row r="9" spans="1:10" x14ac:dyDescent="0.25">
      <c r="B9" s="49" t="s">
        <v>9</v>
      </c>
      <c r="C9" s="20" t="s">
        <v>1</v>
      </c>
      <c r="D9" s="23">
        <v>76.56</v>
      </c>
      <c r="E9" s="3" t="s">
        <v>13</v>
      </c>
      <c r="F9" s="3" t="s">
        <v>13</v>
      </c>
      <c r="G9" s="4" t="s">
        <v>13</v>
      </c>
      <c r="H9" s="5">
        <f t="shared" si="0"/>
        <v>14.021978021978022</v>
      </c>
      <c r="I9" s="46">
        <f>(H11-H10)/(G11-G10)</f>
        <v>6467.7020396577582</v>
      </c>
    </row>
    <row r="10" spans="1:10" x14ac:dyDescent="0.25">
      <c r="B10" s="50"/>
      <c r="C10" s="21">
        <v>0.05</v>
      </c>
      <c r="D10" s="13">
        <f>D9*0.05</f>
        <v>3.8280000000000003</v>
      </c>
      <c r="E10" s="6">
        <v>6.4000000000000003E-3</v>
      </c>
      <c r="F10" s="6">
        <v>6.1999999999999998E-3</v>
      </c>
      <c r="G10" s="7">
        <f t="shared" si="1"/>
        <v>4.1999999999999998E-5</v>
      </c>
      <c r="H10" s="8">
        <f t="shared" si="0"/>
        <v>0.70109890109890116</v>
      </c>
      <c r="I10" s="47"/>
    </row>
    <row r="11" spans="1:10" ht="16.5" thickBot="1" x14ac:dyDescent="0.3">
      <c r="B11" s="51"/>
      <c r="C11" s="22">
        <v>0.3</v>
      </c>
      <c r="D11" s="14">
        <f>D9*0.3</f>
        <v>22.968</v>
      </c>
      <c r="E11" s="9">
        <v>8.7800000000000003E-2</v>
      </c>
      <c r="F11" s="9">
        <v>8.7400000000000005E-2</v>
      </c>
      <c r="G11" s="10">
        <f t="shared" si="1"/>
        <v>5.840000000000001E-4</v>
      </c>
      <c r="H11" s="11">
        <f t="shared" si="0"/>
        <v>4.2065934065934067</v>
      </c>
      <c r="I11" s="48"/>
    </row>
    <row r="12" spans="1:10" x14ac:dyDescent="0.25">
      <c r="B12" s="49" t="s">
        <v>10</v>
      </c>
      <c r="C12" s="20" t="s">
        <v>1</v>
      </c>
      <c r="D12" s="12">
        <v>75.930000000000007</v>
      </c>
      <c r="E12" s="3" t="s">
        <v>13</v>
      </c>
      <c r="F12" s="3" t="s">
        <v>13</v>
      </c>
      <c r="G12" s="4" t="s">
        <v>13</v>
      </c>
      <c r="H12" s="5">
        <f t="shared" si="0"/>
        <v>13.906593406593409</v>
      </c>
      <c r="I12" s="46">
        <f>(H14-H13)/(G14-G13)</f>
        <v>6584.5612720612735</v>
      </c>
    </row>
    <row r="13" spans="1:10" x14ac:dyDescent="0.25">
      <c r="B13" s="50"/>
      <c r="C13" s="21">
        <v>0.05</v>
      </c>
      <c r="D13" s="13">
        <f>D12*0.05</f>
        <v>3.7965000000000004</v>
      </c>
      <c r="E13" s="6">
        <v>6.6E-3</v>
      </c>
      <c r="F13" s="6">
        <v>6.4000000000000003E-3</v>
      </c>
      <c r="G13" s="7">
        <f t="shared" si="1"/>
        <v>4.3333333333333334E-5</v>
      </c>
      <c r="H13" s="8">
        <f t="shared" si="0"/>
        <v>0.69532967032967041</v>
      </c>
      <c r="I13" s="47"/>
    </row>
    <row r="14" spans="1:10" ht="16.5" thickBot="1" x14ac:dyDescent="0.3">
      <c r="B14" s="51"/>
      <c r="C14" s="22">
        <v>0.3</v>
      </c>
      <c r="D14" s="14">
        <f>D12*0.3</f>
        <v>22.779</v>
      </c>
      <c r="E14" s="9">
        <v>8.5199999999999998E-2</v>
      </c>
      <c r="F14" s="9">
        <v>8.6199999999999999E-2</v>
      </c>
      <c r="G14" s="10">
        <f t="shared" si="1"/>
        <v>5.7133333333333331E-4</v>
      </c>
      <c r="H14" s="11">
        <f t="shared" si="0"/>
        <v>4.1719780219780223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13.936507936507937</v>
      </c>
      <c r="I25" s="15"/>
      <c r="J25" s="26" t="s">
        <v>6</v>
      </c>
      <c r="K25" s="27">
        <f>AVERAGE(I6,I9,I12)</f>
        <v>6433.7304848015592</v>
      </c>
      <c r="L25" s="39"/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5.4257812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43881</v>
      </c>
    </row>
    <row r="2" spans="1:10" x14ac:dyDescent="0.25">
      <c r="A2" s="2" t="s">
        <v>15</v>
      </c>
      <c r="B2" s="30">
        <v>0.63</v>
      </c>
    </row>
    <row r="3" spans="1:10" ht="18.75" x14ac:dyDescent="0.25">
      <c r="A3" s="2" t="s">
        <v>17</v>
      </c>
      <c r="B3" s="31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74.62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13.666666666666666</v>
      </c>
      <c r="I6" s="46">
        <f>(H8-H7)/(G8-G7)</f>
        <v>5117.3240139790305</v>
      </c>
      <c r="J6" s="15"/>
    </row>
    <row r="7" spans="1:10" x14ac:dyDescent="0.25">
      <c r="B7" s="50"/>
      <c r="C7" s="21">
        <v>0.05</v>
      </c>
      <c r="D7" s="13">
        <f>D6*0.05</f>
        <v>3.7310000000000003</v>
      </c>
      <c r="E7" s="6">
        <v>8.0999999999999996E-3</v>
      </c>
      <c r="F7" s="6">
        <v>8.6E-3</v>
      </c>
      <c r="G7" s="7">
        <f t="shared" ref="G7:G23" si="1">(E7+F7)/(2*150)</f>
        <v>5.5666666666666667E-5</v>
      </c>
      <c r="H7" s="8">
        <f t="shared" si="0"/>
        <v>0.68333333333333335</v>
      </c>
      <c r="I7" s="47"/>
    </row>
    <row r="8" spans="1:10" ht="16.5" thickBot="1" x14ac:dyDescent="0.3">
      <c r="B8" s="51"/>
      <c r="C8" s="22">
        <v>0.3</v>
      </c>
      <c r="D8" s="14">
        <f>D6*0.3</f>
        <v>22.385999999999999</v>
      </c>
      <c r="E8" s="9">
        <v>0.1084</v>
      </c>
      <c r="F8" s="9">
        <v>0.1086</v>
      </c>
      <c r="G8" s="10">
        <f t="shared" si="1"/>
        <v>7.2333333333333332E-4</v>
      </c>
      <c r="H8" s="11">
        <f t="shared" si="0"/>
        <v>4.0999999999999996</v>
      </c>
      <c r="I8" s="48"/>
    </row>
    <row r="9" spans="1:10" x14ac:dyDescent="0.25">
      <c r="B9" s="49" t="s">
        <v>9</v>
      </c>
      <c r="C9" s="20" t="s">
        <v>1</v>
      </c>
      <c r="D9" s="23">
        <v>74.900000000000006</v>
      </c>
      <c r="E9" s="3" t="s">
        <v>13</v>
      </c>
      <c r="F9" s="3" t="s">
        <v>13</v>
      </c>
      <c r="G9" s="4" t="s">
        <v>13</v>
      </c>
      <c r="H9" s="5">
        <f t="shared" si="0"/>
        <v>13.717948717948719</v>
      </c>
      <c r="I9" s="46">
        <f>(H11-H10)/(G11-G10)</f>
        <v>5113.5494723963911</v>
      </c>
    </row>
    <row r="10" spans="1:10" x14ac:dyDescent="0.25">
      <c r="B10" s="50"/>
      <c r="C10" s="21">
        <v>0.05</v>
      </c>
      <c r="D10" s="13">
        <f>D9*0.05</f>
        <v>3.7450000000000006</v>
      </c>
      <c r="E10" s="6">
        <v>8.3999999999999995E-3</v>
      </c>
      <c r="F10" s="6">
        <v>8.6E-3</v>
      </c>
      <c r="G10" s="7">
        <f t="shared" si="1"/>
        <v>5.6666666666666671E-5</v>
      </c>
      <c r="H10" s="8">
        <f t="shared" si="0"/>
        <v>0.68589743589743601</v>
      </c>
      <c r="I10" s="47"/>
    </row>
    <row r="11" spans="1:10" ht="16.5" thickBot="1" x14ac:dyDescent="0.3">
      <c r="B11" s="51"/>
      <c r="C11" s="22">
        <v>0.3</v>
      </c>
      <c r="D11" s="14">
        <f>D9*0.3</f>
        <v>22.470000000000002</v>
      </c>
      <c r="E11" s="9">
        <v>0.10879999999999999</v>
      </c>
      <c r="F11" s="9">
        <v>0.1094</v>
      </c>
      <c r="G11" s="10">
        <f t="shared" si="1"/>
        <v>7.273333333333333E-4</v>
      </c>
      <c r="H11" s="11">
        <f t="shared" si="0"/>
        <v>4.1153846153846159</v>
      </c>
      <c r="I11" s="48"/>
    </row>
    <row r="12" spans="1:10" x14ac:dyDescent="0.25">
      <c r="B12" s="49" t="s">
        <v>10</v>
      </c>
      <c r="C12" s="20" t="s">
        <v>1</v>
      </c>
      <c r="D12" s="12">
        <v>75.790000000000006</v>
      </c>
      <c r="E12" s="3" t="s">
        <v>13</v>
      </c>
      <c r="F12" s="3" t="s">
        <v>13</v>
      </c>
      <c r="G12" s="4" t="s">
        <v>13</v>
      </c>
      <c r="H12" s="5">
        <f t="shared" si="0"/>
        <v>13.880952380952383</v>
      </c>
      <c r="I12" s="46">
        <f>(H14-H13)/(G14-G13)</f>
        <v>5419.4244069309152</v>
      </c>
    </row>
    <row r="13" spans="1:10" x14ac:dyDescent="0.25">
      <c r="B13" s="50"/>
      <c r="C13" s="21">
        <v>0.05</v>
      </c>
      <c r="D13" s="13">
        <f>D12*0.05</f>
        <v>3.7895000000000003</v>
      </c>
      <c r="E13" s="6">
        <v>8.0000000000000002E-3</v>
      </c>
      <c r="F13" s="6">
        <v>8.0999999999999996E-3</v>
      </c>
      <c r="G13" s="7">
        <f t="shared" si="1"/>
        <v>5.3666666666666666E-5</v>
      </c>
      <c r="H13" s="8">
        <f t="shared" si="0"/>
        <v>0.69404761904761914</v>
      </c>
      <c r="I13" s="47"/>
    </row>
    <row r="14" spans="1:10" ht="16.5" thickBot="1" x14ac:dyDescent="0.3">
      <c r="B14" s="51"/>
      <c r="C14" s="22">
        <v>0.3</v>
      </c>
      <c r="D14" s="14">
        <f>D12*0.3</f>
        <v>22.737000000000002</v>
      </c>
      <c r="E14" s="9">
        <v>0.1038</v>
      </c>
      <c r="F14" s="9">
        <v>0.10440000000000001</v>
      </c>
      <c r="G14" s="10">
        <f t="shared" si="1"/>
        <v>6.9399999999999996E-4</v>
      </c>
      <c r="H14" s="11">
        <f t="shared" si="0"/>
        <v>4.1642857142857146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13.755189255189256</v>
      </c>
      <c r="I25" s="37"/>
      <c r="J25" s="26" t="s">
        <v>6</v>
      </c>
      <c r="K25" s="27">
        <f>AVERAGE(I6,I9,I12)</f>
        <v>5216.7659644354453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412775</v>
      </c>
    </row>
    <row r="2" spans="1:10" x14ac:dyDescent="0.25">
      <c r="A2" s="2" t="s">
        <v>15</v>
      </c>
      <c r="B2" s="30">
        <v>0.62</v>
      </c>
    </row>
    <row r="3" spans="1:10" ht="18.75" x14ac:dyDescent="0.25">
      <c r="A3" s="2" t="s">
        <v>22</v>
      </c>
      <c r="B3" s="31" t="s">
        <v>28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67.12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12.293040293040294</v>
      </c>
      <c r="I6" s="46">
        <f>(H8-H7)/(G8-G7)</f>
        <v>3292.7786499215072</v>
      </c>
      <c r="J6" s="15"/>
    </row>
    <row r="7" spans="1:10" x14ac:dyDescent="0.25">
      <c r="B7" s="50"/>
      <c r="C7" s="21">
        <v>0.05</v>
      </c>
      <c r="D7" s="13">
        <f>D6*0.05</f>
        <v>3.3560000000000003</v>
      </c>
      <c r="E7" s="6">
        <v>1.4800000000000001E-2</v>
      </c>
      <c r="F7" s="6">
        <v>1.4800000000000001E-2</v>
      </c>
      <c r="G7" s="7">
        <f t="shared" ref="G7:G23" si="1">(E7+F7)/(2*150)</f>
        <v>9.8666666666666675E-5</v>
      </c>
      <c r="H7" s="8">
        <f t="shared" si="0"/>
        <v>0.61465201465201469</v>
      </c>
      <c r="I7" s="47"/>
    </row>
    <row r="8" spans="1:10" ht="16.5" thickBot="1" x14ac:dyDescent="0.3">
      <c r="B8" s="51"/>
      <c r="C8" s="22">
        <v>0.3</v>
      </c>
      <c r="D8" s="14">
        <f>D6*0.3</f>
        <v>20.135999999999999</v>
      </c>
      <c r="E8" s="9">
        <v>0.1552</v>
      </c>
      <c r="F8" s="9">
        <v>0.15440000000000001</v>
      </c>
      <c r="G8" s="10">
        <f t="shared" si="1"/>
        <v>1.0319999999999999E-3</v>
      </c>
      <c r="H8" s="11">
        <f t="shared" si="0"/>
        <v>3.6879120879120877</v>
      </c>
      <c r="I8" s="48"/>
    </row>
    <row r="9" spans="1:10" x14ac:dyDescent="0.25">
      <c r="B9" s="49" t="s">
        <v>9</v>
      </c>
      <c r="C9" s="20" t="s">
        <v>1</v>
      </c>
      <c r="D9" s="12">
        <v>67.06</v>
      </c>
      <c r="E9" s="3" t="s">
        <v>13</v>
      </c>
      <c r="F9" s="3" t="s">
        <v>13</v>
      </c>
      <c r="G9" s="4" t="s">
        <v>13</v>
      </c>
      <c r="H9" s="5">
        <f t="shared" si="0"/>
        <v>12.282051282051283</v>
      </c>
      <c r="I9" s="46">
        <f>(H11-H10)/(G11-G10)</f>
        <v>3178.5847003238305</v>
      </c>
    </row>
    <row r="10" spans="1:10" x14ac:dyDescent="0.25">
      <c r="B10" s="50"/>
      <c r="C10" s="21">
        <v>0.05</v>
      </c>
      <c r="D10" s="13">
        <f>D9*0.05</f>
        <v>3.3530000000000002</v>
      </c>
      <c r="E10" s="6">
        <v>1.44E-2</v>
      </c>
      <c r="F10" s="6">
        <v>1.4200000000000001E-2</v>
      </c>
      <c r="G10" s="7">
        <f t="shared" si="1"/>
        <v>9.5333333333333338E-5</v>
      </c>
      <c r="H10" s="8">
        <f t="shared" si="0"/>
        <v>0.61410256410256414</v>
      </c>
      <c r="I10" s="47"/>
    </row>
    <row r="11" spans="1:10" ht="16.5" thickBot="1" x14ac:dyDescent="0.3">
      <c r="B11" s="51"/>
      <c r="C11" s="22">
        <v>0.3</v>
      </c>
      <c r="D11" s="14">
        <f>D9*0.3</f>
        <v>20.117999999999999</v>
      </c>
      <c r="E11" s="9">
        <v>0.1598</v>
      </c>
      <c r="F11" s="9">
        <v>0.15859999999999999</v>
      </c>
      <c r="G11" s="10">
        <f t="shared" si="1"/>
        <v>1.0613333333333334E-3</v>
      </c>
      <c r="H11" s="11">
        <f t="shared" si="0"/>
        <v>3.6846153846153844</v>
      </c>
      <c r="I11" s="48"/>
    </row>
    <row r="12" spans="1:10" x14ac:dyDescent="0.25">
      <c r="B12" s="49" t="s">
        <v>10</v>
      </c>
      <c r="C12" s="20" t="s">
        <v>1</v>
      </c>
      <c r="D12" s="12">
        <v>66.66</v>
      </c>
      <c r="E12" s="3" t="s">
        <v>13</v>
      </c>
      <c r="F12" s="3" t="s">
        <v>13</v>
      </c>
      <c r="G12" s="4" t="s">
        <v>13</v>
      </c>
      <c r="H12" s="5">
        <f t="shared" si="0"/>
        <v>12.208791208791208</v>
      </c>
      <c r="I12" s="46">
        <f>(H14-H13)/(G14-G13)</f>
        <v>2985.7158623299219</v>
      </c>
    </row>
    <row r="13" spans="1:10" x14ac:dyDescent="0.25">
      <c r="B13" s="50"/>
      <c r="C13" s="21">
        <v>0.05</v>
      </c>
      <c r="D13" s="13">
        <f>D12*0.05</f>
        <v>3.3330000000000002</v>
      </c>
      <c r="E13" s="6">
        <v>1.44E-2</v>
      </c>
      <c r="F13" s="6">
        <v>1.46E-2</v>
      </c>
      <c r="G13" s="7">
        <f t="shared" si="1"/>
        <v>9.6666666666666654E-5</v>
      </c>
      <c r="H13" s="8">
        <f t="shared" si="0"/>
        <v>0.61043956043956049</v>
      </c>
      <c r="I13" s="47"/>
    </row>
    <row r="14" spans="1:10" ht="16.5" thickBot="1" x14ac:dyDescent="0.3">
      <c r="B14" s="51"/>
      <c r="C14" s="22">
        <v>0.3</v>
      </c>
      <c r="D14" s="14">
        <f>D12*0.3</f>
        <v>19.997999999999998</v>
      </c>
      <c r="E14" s="9">
        <v>0.1686</v>
      </c>
      <c r="F14" s="9">
        <v>0.16708000000000001</v>
      </c>
      <c r="G14" s="10">
        <f t="shared" si="1"/>
        <v>1.1189333333333333E-3</v>
      </c>
      <c r="H14" s="11">
        <f t="shared" si="0"/>
        <v>3.6626373626373621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12.261294261294262</v>
      </c>
      <c r="I25" s="37"/>
      <c r="J25" s="26" t="s">
        <v>6</v>
      </c>
      <c r="K25" s="27">
        <f>AVERAGE(I6,I9,I12)</f>
        <v>3152.3597375250865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43879</v>
      </c>
    </row>
    <row r="2" spans="1:10" x14ac:dyDescent="0.25">
      <c r="A2" s="2" t="s">
        <v>15</v>
      </c>
      <c r="B2" s="30">
        <v>0.66</v>
      </c>
    </row>
    <row r="3" spans="1:10" ht="18.75" x14ac:dyDescent="0.25">
      <c r="A3" s="2" t="s">
        <v>22</v>
      </c>
      <c r="B3" s="31" t="s">
        <v>29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50.06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9.1684981684981679</v>
      </c>
      <c r="I6" s="46">
        <f>(H8-H7)/(G8-G7)</f>
        <v>1602.1373779994472</v>
      </c>
      <c r="J6" s="15"/>
    </row>
    <row r="7" spans="1:10" x14ac:dyDescent="0.25">
      <c r="B7" s="50"/>
      <c r="C7" s="21">
        <v>0.05</v>
      </c>
      <c r="D7" s="13">
        <f>D6*0.05</f>
        <v>2.5030000000000001</v>
      </c>
      <c r="E7" s="6">
        <v>4.0599999999999997E-2</v>
      </c>
      <c r="F7" s="6">
        <v>4.24E-2</v>
      </c>
      <c r="G7" s="7">
        <f t="shared" ref="G7:G23" si="1">(E7+F7)/(2*150)</f>
        <v>2.7666666666666665E-4</v>
      </c>
      <c r="H7" s="8">
        <f t="shared" si="0"/>
        <v>0.45842490842490846</v>
      </c>
      <c r="I7" s="47"/>
    </row>
    <row r="8" spans="1:10" ht="16.5" thickBot="1" x14ac:dyDescent="0.3">
      <c r="B8" s="51"/>
      <c r="C8" s="22">
        <v>0.3</v>
      </c>
      <c r="D8" s="14">
        <f>D6*0.3</f>
        <v>15.018000000000001</v>
      </c>
      <c r="E8" s="9">
        <v>0.25559999999999999</v>
      </c>
      <c r="F8" s="9">
        <v>0.25659999999999999</v>
      </c>
      <c r="G8" s="10">
        <f t="shared" si="1"/>
        <v>1.7073333333333333E-3</v>
      </c>
      <c r="H8" s="11">
        <f t="shared" si="0"/>
        <v>2.750549450549451</v>
      </c>
      <c r="I8" s="48"/>
    </row>
    <row r="9" spans="1:10" x14ac:dyDescent="0.25">
      <c r="B9" s="49" t="s">
        <v>9</v>
      </c>
      <c r="C9" s="20" t="s">
        <v>1</v>
      </c>
      <c r="D9" s="12">
        <v>49.84</v>
      </c>
      <c r="E9" s="3" t="s">
        <v>13</v>
      </c>
      <c r="F9" s="3" t="s">
        <v>13</v>
      </c>
      <c r="G9" s="4" t="s">
        <v>13</v>
      </c>
      <c r="H9" s="5">
        <f t="shared" si="0"/>
        <v>9.1282051282051277</v>
      </c>
      <c r="I9" s="46">
        <f>(H11-H10)/(G11-G10)</f>
        <v>1357.8250389039758</v>
      </c>
    </row>
    <row r="10" spans="1:10" x14ac:dyDescent="0.25">
      <c r="B10" s="50"/>
      <c r="C10" s="21">
        <v>0.05</v>
      </c>
      <c r="D10" s="13">
        <f>D9*0.05</f>
        <v>2.4920000000000004</v>
      </c>
      <c r="E10" s="6">
        <v>4.5600000000000002E-2</v>
      </c>
      <c r="F10" s="6">
        <v>4.8399999999999999E-2</v>
      </c>
      <c r="G10" s="7">
        <f t="shared" si="1"/>
        <v>3.1333333333333332E-4</v>
      </c>
      <c r="H10" s="8">
        <f t="shared" si="0"/>
        <v>0.45641025641025651</v>
      </c>
      <c r="I10" s="47"/>
    </row>
    <row r="11" spans="1:10" ht="16.5" thickBot="1" x14ac:dyDescent="0.3">
      <c r="B11" s="51"/>
      <c r="C11" s="22">
        <v>0.3</v>
      </c>
      <c r="D11" s="14">
        <f>D9*0.3</f>
        <v>14.952</v>
      </c>
      <c r="E11" s="9">
        <v>0.29980000000000001</v>
      </c>
      <c r="F11" s="9">
        <v>0.2984</v>
      </c>
      <c r="G11" s="10">
        <f t="shared" si="1"/>
        <v>1.9940000000000001E-3</v>
      </c>
      <c r="H11" s="11">
        <f t="shared" si="0"/>
        <v>2.7384615384615385</v>
      </c>
      <c r="I11" s="48"/>
    </row>
    <row r="12" spans="1:10" x14ac:dyDescent="0.25">
      <c r="B12" s="49" t="s">
        <v>10</v>
      </c>
      <c r="C12" s="20" t="s">
        <v>1</v>
      </c>
      <c r="D12" s="12">
        <v>49.98</v>
      </c>
      <c r="E12" s="3" t="s">
        <v>13</v>
      </c>
      <c r="F12" s="3" t="s">
        <v>13</v>
      </c>
      <c r="G12" s="4" t="s">
        <v>13</v>
      </c>
      <c r="H12" s="5">
        <f t="shared" si="0"/>
        <v>9.1538461538461533</v>
      </c>
      <c r="I12" s="46">
        <f>(H14-H13)/(G14-G13)</f>
        <v>1373.6813428677849</v>
      </c>
    </row>
    <row r="13" spans="1:10" x14ac:dyDescent="0.25">
      <c r="B13" s="50"/>
      <c r="C13" s="21">
        <v>0.05</v>
      </c>
      <c r="D13" s="13">
        <f>D12*0.05</f>
        <v>2.4990000000000001</v>
      </c>
      <c r="E13" s="6">
        <v>4.7600000000000003E-2</v>
      </c>
      <c r="F13" s="6">
        <v>4.4400000000000002E-2</v>
      </c>
      <c r="G13" s="7">
        <f t="shared" si="1"/>
        <v>3.0666666666666668E-4</v>
      </c>
      <c r="H13" s="8">
        <f t="shared" si="0"/>
        <v>0.45769230769230768</v>
      </c>
      <c r="I13" s="47"/>
    </row>
    <row r="14" spans="1:10" ht="16.5" thickBot="1" x14ac:dyDescent="0.3">
      <c r="B14" s="51"/>
      <c r="C14" s="22">
        <v>0.3</v>
      </c>
      <c r="D14" s="14">
        <f>D12*0.3</f>
        <v>14.993999999999998</v>
      </c>
      <c r="E14" s="9">
        <v>0.29668</v>
      </c>
      <c r="F14" s="9">
        <v>0.29509999999999997</v>
      </c>
      <c r="G14" s="10">
        <f t="shared" si="1"/>
        <v>1.9725999999999997E-3</v>
      </c>
      <c r="H14" s="11">
        <f t="shared" si="0"/>
        <v>2.7461538461538457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9.1501831501831496</v>
      </c>
      <c r="I25" s="37"/>
      <c r="J25" s="26" t="s">
        <v>6</v>
      </c>
      <c r="K25" s="27">
        <f>AVERAGE(I6,I9,I12)</f>
        <v>1444.5479199237361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43878</v>
      </c>
    </row>
    <row r="2" spans="1:10" x14ac:dyDescent="0.25">
      <c r="A2" s="2" t="s">
        <v>15</v>
      </c>
      <c r="B2" s="30">
        <v>0.69</v>
      </c>
    </row>
    <row r="3" spans="1:10" ht="18.75" x14ac:dyDescent="0.25">
      <c r="A3" s="2" t="s">
        <v>22</v>
      </c>
      <c r="B3" s="31" t="s">
        <v>30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9" t="s">
        <v>8</v>
      </c>
      <c r="C6" s="20" t="s">
        <v>1</v>
      </c>
      <c r="D6" s="12">
        <v>25.07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4.5915750915750912</v>
      </c>
      <c r="I6" s="46">
        <f>(H8-H7)/(G8-G7)</f>
        <v>977.20809270184964</v>
      </c>
      <c r="J6" s="15"/>
    </row>
    <row r="7" spans="1:10" x14ac:dyDescent="0.25">
      <c r="B7" s="50"/>
      <c r="C7" s="21">
        <v>0.05</v>
      </c>
      <c r="D7" s="13">
        <f>D6*0.05</f>
        <v>1.2535000000000001</v>
      </c>
      <c r="E7" s="6">
        <v>4.58E-2</v>
      </c>
      <c r="F7" s="6">
        <v>4.3799999999999999E-2</v>
      </c>
      <c r="G7" s="7">
        <f t="shared" ref="G7:G23" si="1">(E7+F7)/(2*150)</f>
        <v>2.9866666666666664E-4</v>
      </c>
      <c r="H7" s="8">
        <f t="shared" si="0"/>
        <v>0.2295787545787546</v>
      </c>
      <c r="I7" s="47"/>
    </row>
    <row r="8" spans="1:10" ht="16.5" thickBot="1" x14ac:dyDescent="0.3">
      <c r="B8" s="51"/>
      <c r="C8" s="22">
        <v>0.3</v>
      </c>
      <c r="D8" s="14">
        <f>D6*0.3</f>
        <v>7.5209999999999999</v>
      </c>
      <c r="E8" s="9">
        <v>0.22140000000000001</v>
      </c>
      <c r="F8" s="9">
        <v>0.22059999999999999</v>
      </c>
      <c r="G8" s="10">
        <f t="shared" si="1"/>
        <v>1.4733333333333334E-3</v>
      </c>
      <c r="H8" s="11">
        <f t="shared" si="0"/>
        <v>1.3774725274725275</v>
      </c>
      <c r="I8" s="48"/>
    </row>
    <row r="9" spans="1:10" x14ac:dyDescent="0.25">
      <c r="B9" s="49" t="s">
        <v>9</v>
      </c>
      <c r="C9" s="20" t="s">
        <v>1</v>
      </c>
      <c r="D9" s="12">
        <v>24.84</v>
      </c>
      <c r="E9" s="3" t="s">
        <v>13</v>
      </c>
      <c r="F9" s="3" t="s">
        <v>13</v>
      </c>
      <c r="G9" s="4" t="s">
        <v>13</v>
      </c>
      <c r="H9" s="5">
        <f t="shared" si="0"/>
        <v>4.5494505494505493</v>
      </c>
      <c r="I9" s="46">
        <f>(H11-H10)/(G11-G10)</f>
        <v>894.8565203482591</v>
      </c>
    </row>
    <row r="10" spans="1:10" x14ac:dyDescent="0.25">
      <c r="B10" s="50"/>
      <c r="C10" s="21">
        <v>0.05</v>
      </c>
      <c r="D10" s="13">
        <f>D9*0.05</f>
        <v>1.242</v>
      </c>
      <c r="E10" s="6">
        <v>4.53E-2</v>
      </c>
      <c r="F10" s="6">
        <v>4.5600000000000002E-2</v>
      </c>
      <c r="G10" s="7">
        <f t="shared" si="1"/>
        <v>3.0300000000000005E-4</v>
      </c>
      <c r="H10" s="8">
        <f t="shared" si="0"/>
        <v>0.22747252747252747</v>
      </c>
      <c r="I10" s="47"/>
    </row>
    <row r="11" spans="1:10" ht="16.5" thickBot="1" x14ac:dyDescent="0.3">
      <c r="B11" s="51"/>
      <c r="C11" s="22">
        <v>0.3</v>
      </c>
      <c r="D11" s="14">
        <f>D9*0.3</f>
        <v>7.452</v>
      </c>
      <c r="E11" s="9">
        <v>0.23580000000000001</v>
      </c>
      <c r="F11" s="9">
        <v>0.2364</v>
      </c>
      <c r="G11" s="10">
        <f t="shared" si="1"/>
        <v>1.5740000000000001E-3</v>
      </c>
      <c r="H11" s="11">
        <f t="shared" si="0"/>
        <v>1.3648351648351649</v>
      </c>
      <c r="I11" s="48"/>
    </row>
    <row r="12" spans="1:10" x14ac:dyDescent="0.25">
      <c r="B12" s="49" t="s">
        <v>10</v>
      </c>
      <c r="C12" s="20" t="s">
        <v>1</v>
      </c>
      <c r="D12" s="12">
        <v>24.72</v>
      </c>
      <c r="E12" s="3" t="s">
        <v>13</v>
      </c>
      <c r="F12" s="3" t="s">
        <v>13</v>
      </c>
      <c r="G12" s="4" t="s">
        <v>13</v>
      </c>
      <c r="H12" s="5">
        <f t="shared" si="0"/>
        <v>4.5274725274725274</v>
      </c>
      <c r="I12" s="46">
        <f>(H14-H13)/(G14-G13)</f>
        <v>966.25246019133658</v>
      </c>
    </row>
    <row r="13" spans="1:10" x14ac:dyDescent="0.25">
      <c r="B13" s="50"/>
      <c r="C13" s="21">
        <v>0.05</v>
      </c>
      <c r="D13" s="13">
        <f>D12*0.05</f>
        <v>1.236</v>
      </c>
      <c r="E13" s="6">
        <v>4.3799999999999999E-2</v>
      </c>
      <c r="F13" s="6">
        <v>4.5600000000000002E-2</v>
      </c>
      <c r="G13" s="7">
        <f t="shared" si="1"/>
        <v>2.9800000000000003E-4</v>
      </c>
      <c r="H13" s="8">
        <f t="shared" si="0"/>
        <v>0.22637362637362637</v>
      </c>
      <c r="I13" s="47"/>
    </row>
    <row r="14" spans="1:10" ht="16.5" thickBot="1" x14ac:dyDescent="0.3">
      <c r="B14" s="51"/>
      <c r="C14" s="22">
        <v>0.3</v>
      </c>
      <c r="D14" s="14">
        <f>D12*0.3</f>
        <v>7.4159999999999995</v>
      </c>
      <c r="E14" s="9">
        <v>0.22009999999999999</v>
      </c>
      <c r="F14" s="9">
        <v>0.22072</v>
      </c>
      <c r="G14" s="10">
        <f t="shared" si="1"/>
        <v>1.4694E-3</v>
      </c>
      <c r="H14" s="11">
        <f t="shared" si="0"/>
        <v>1.3582417582417581</v>
      </c>
      <c r="I14" s="48"/>
    </row>
    <row r="15" spans="1:10" x14ac:dyDescent="0.25">
      <c r="B15" s="49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6" t="e">
        <f>(H17-H16)/(G17-G16)</f>
        <v>#DIV/0!</v>
      </c>
    </row>
    <row r="16" spans="1:10" x14ac:dyDescent="0.25">
      <c r="B16" s="50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7"/>
    </row>
    <row r="17" spans="1:12" ht="16.5" thickBot="1" x14ac:dyDescent="0.3">
      <c r="B17" s="51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8"/>
    </row>
    <row r="18" spans="1:12" x14ac:dyDescent="0.25">
      <c r="B18" s="49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6" t="e">
        <f>(H20-H19)/(G20-G19)</f>
        <v>#DIV/0!</v>
      </c>
    </row>
    <row r="19" spans="1:12" x14ac:dyDescent="0.25">
      <c r="B19" s="50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7"/>
    </row>
    <row r="20" spans="1:12" ht="16.5" thickBot="1" x14ac:dyDescent="0.3">
      <c r="B20" s="51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8"/>
    </row>
    <row r="21" spans="1:12" x14ac:dyDescent="0.25">
      <c r="B21" s="49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6" t="e">
        <f>(H23-H22)/(G23-G22)</f>
        <v>#DIV/0!</v>
      </c>
    </row>
    <row r="22" spans="1:12" x14ac:dyDescent="0.25">
      <c r="B22" s="50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7"/>
    </row>
    <row r="23" spans="1:12" ht="16.5" thickBot="1" x14ac:dyDescent="0.3">
      <c r="B23" s="51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8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4.556166056166056</v>
      </c>
      <c r="I25" s="37"/>
      <c r="J25" s="26" t="s">
        <v>6</v>
      </c>
      <c r="K25" s="27">
        <f>AVERAGE(I6,I9,I12)</f>
        <v>946.10569108048173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2023-04-08T23:08:28Z</dcterms:modified>
</cp:coreProperties>
</file>