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Minhoca/letalidade/"/>
    </mc:Choice>
  </mc:AlternateContent>
  <xr:revisionPtr revIDLastSave="31" documentId="13_ncr:1_{936D9ABA-26DF-4C39-B972-92BA119A1EA4}" xr6:coauthVersionLast="47" xr6:coauthVersionMax="47" xr10:uidLastSave="{691F3824-4217-46C3-87F7-CB9AC05BF607}"/>
  <bookViews>
    <workbookView xWindow="-120" yWindow="-120" windowWidth="20730" windowHeight="11040" activeTab="1" xr2:uid="{00000000-000D-0000-FFFF-FFFF00000000}"/>
  </bookViews>
  <sheets>
    <sheet name="CLOMAZONE" sheetId="1" r:id="rId1"/>
    <sheet name="INDAZIFLAM" sheetId="2" r:id="rId2"/>
    <sheet name="SULFENTRAZONE" sheetId="3" r:id="rId3"/>
    <sheet name="AC. BORICO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9" i="2" l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41" i="1"/>
  <c r="I48" i="2" l="1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H44" i="4"/>
  <c r="H45" i="4"/>
  <c r="H43" i="4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47" i="2" l="1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55" i="4"/>
  <c r="F54" i="4"/>
  <c r="F53" i="4"/>
  <c r="F50" i="4"/>
  <c r="F49" i="4"/>
  <c r="F48" i="4"/>
  <c r="F45" i="4"/>
  <c r="F44" i="4"/>
  <c r="F43" i="4"/>
  <c r="O11" i="4"/>
  <c r="P11" i="4" s="1"/>
  <c r="O12" i="4"/>
  <c r="P12" i="4" s="1"/>
  <c r="O15" i="4"/>
  <c r="P15" i="4" s="1"/>
  <c r="O16" i="4"/>
  <c r="P16" i="4" s="1"/>
  <c r="O17" i="4"/>
  <c r="P17" i="4" s="1"/>
  <c r="O20" i="4"/>
  <c r="P20" i="4" s="1"/>
  <c r="O21" i="4"/>
  <c r="P21" i="4" s="1"/>
  <c r="O22" i="4"/>
  <c r="P22" i="4" s="1"/>
  <c r="O10" i="4"/>
  <c r="P10" i="4" s="1"/>
  <c r="O17" i="3"/>
  <c r="P17" i="3" s="1"/>
  <c r="O18" i="3"/>
  <c r="P18" i="3" s="1"/>
  <c r="O19" i="3"/>
  <c r="P19" i="3" s="1"/>
  <c r="O20" i="3"/>
  <c r="P20" i="3" s="1"/>
  <c r="O21" i="3"/>
  <c r="P21" i="3" s="1"/>
  <c r="O22" i="3"/>
  <c r="P22" i="3" s="1"/>
  <c r="O23" i="3"/>
  <c r="P23" i="3" s="1"/>
  <c r="O24" i="3"/>
  <c r="P24" i="3" s="1"/>
  <c r="O25" i="3"/>
  <c r="P25" i="3" s="1"/>
  <c r="O26" i="3"/>
  <c r="P26" i="3" s="1"/>
  <c r="O27" i="3"/>
  <c r="P27" i="3" s="1"/>
  <c r="O28" i="3"/>
  <c r="P28" i="3" s="1"/>
  <c r="O29" i="3"/>
  <c r="P29" i="3" s="1"/>
  <c r="O30" i="3"/>
  <c r="P30" i="3" s="1"/>
  <c r="O31" i="3"/>
  <c r="P31" i="3" s="1"/>
  <c r="O32" i="3"/>
  <c r="P32" i="3" s="1"/>
  <c r="O33" i="3"/>
  <c r="P33" i="3" s="1"/>
  <c r="O34" i="3"/>
  <c r="P34" i="3" s="1"/>
  <c r="O35" i="3"/>
  <c r="P35" i="3" s="1"/>
  <c r="O36" i="3"/>
  <c r="P36" i="3" s="1"/>
  <c r="O37" i="3"/>
  <c r="P37" i="3" s="1"/>
  <c r="O38" i="3"/>
  <c r="P38" i="3" s="1"/>
  <c r="O39" i="3"/>
  <c r="P39" i="3" s="1"/>
  <c r="O40" i="3"/>
  <c r="P40" i="3" s="1"/>
  <c r="O16" i="3"/>
  <c r="P16" i="3" s="1"/>
  <c r="G69" i="2"/>
  <c r="G44" i="2"/>
  <c r="G58" i="1"/>
  <c r="G53" i="1"/>
  <c r="G48" i="1"/>
  <c r="G43" i="1"/>
  <c r="F7" i="4"/>
  <c r="G7" i="4"/>
  <c r="E7" i="4"/>
  <c r="F9" i="3"/>
  <c r="G9" i="3"/>
  <c r="H9" i="3"/>
  <c r="I9" i="3"/>
  <c r="J9" i="3"/>
  <c r="E9" i="3"/>
  <c r="F9" i="2"/>
  <c r="G9" i="2"/>
  <c r="H9" i="2"/>
  <c r="I9" i="2"/>
  <c r="J9" i="2"/>
  <c r="E9" i="2"/>
  <c r="F71" i="2"/>
  <c r="F70" i="2"/>
  <c r="F69" i="2"/>
  <c r="F68" i="2"/>
  <c r="F67" i="2"/>
  <c r="F66" i="2"/>
  <c r="F65" i="2"/>
  <c r="F64" i="2"/>
  <c r="F63" i="2"/>
  <c r="F62" i="2"/>
  <c r="G63" i="2" s="1"/>
  <c r="F61" i="2"/>
  <c r="F60" i="2"/>
  <c r="F59" i="2"/>
  <c r="F58" i="2"/>
  <c r="F57" i="2"/>
  <c r="G59" i="2" s="1"/>
  <c r="F56" i="2"/>
  <c r="F55" i="2"/>
  <c r="F54" i="2"/>
  <c r="F53" i="2"/>
  <c r="F52" i="2"/>
  <c r="F51" i="2"/>
  <c r="F50" i="2"/>
  <c r="F49" i="2"/>
  <c r="F48" i="2"/>
  <c r="F47" i="2"/>
  <c r="G49" i="2" s="1"/>
  <c r="O17" i="2"/>
  <c r="P17" i="2" s="1"/>
  <c r="O18" i="2"/>
  <c r="P18" i="2" s="1"/>
  <c r="O19" i="2"/>
  <c r="P19" i="2" s="1"/>
  <c r="O20" i="2"/>
  <c r="P20" i="2" s="1"/>
  <c r="O21" i="2"/>
  <c r="P21" i="2" s="1"/>
  <c r="O22" i="2"/>
  <c r="P22" i="2" s="1"/>
  <c r="O23" i="2"/>
  <c r="P23" i="2" s="1"/>
  <c r="O24" i="2"/>
  <c r="P24" i="2" s="1"/>
  <c r="O25" i="2"/>
  <c r="P25" i="2" s="1"/>
  <c r="O26" i="2"/>
  <c r="P26" i="2" s="1"/>
  <c r="O27" i="2"/>
  <c r="P27" i="2" s="1"/>
  <c r="O28" i="2"/>
  <c r="P28" i="2" s="1"/>
  <c r="O29" i="2"/>
  <c r="O30" i="2"/>
  <c r="P30" i="2" s="1"/>
  <c r="O31" i="2"/>
  <c r="P31" i="2" s="1"/>
  <c r="O32" i="2"/>
  <c r="P32" i="2" s="1"/>
  <c r="O33" i="2"/>
  <c r="P33" i="2" s="1"/>
  <c r="O34" i="2"/>
  <c r="P34" i="2" s="1"/>
  <c r="O35" i="2"/>
  <c r="P35" i="2" s="1"/>
  <c r="O36" i="2"/>
  <c r="P36" i="2" s="1"/>
  <c r="O37" i="2"/>
  <c r="P37" i="2" s="1"/>
  <c r="O38" i="2"/>
  <c r="P38" i="2" s="1"/>
  <c r="O39" i="2"/>
  <c r="P39" i="2" s="1"/>
  <c r="O40" i="2"/>
  <c r="P40" i="2" s="1"/>
  <c r="O16" i="2"/>
  <c r="P16" i="2" s="1"/>
  <c r="G54" i="2" l="1"/>
  <c r="F8" i="1"/>
  <c r="G8" i="1"/>
  <c r="H8" i="1"/>
  <c r="I8" i="1"/>
  <c r="J8" i="1"/>
  <c r="E8" i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11" i="1"/>
  <c r="P11" i="1" s="1"/>
  <c r="O10" i="1"/>
  <c r="P10" i="1" s="1"/>
</calcChain>
</file>

<file path=xl/sharedStrings.xml><?xml version="1.0" encoding="utf-8"?>
<sst xmlns="http://schemas.openxmlformats.org/spreadsheetml/2006/main" count="348" uniqueCount="33">
  <si>
    <t>Eisenia andrei</t>
  </si>
  <si>
    <t>0 mg/kg</t>
  </si>
  <si>
    <t>1 mg/kg</t>
  </si>
  <si>
    <t>10 mg/kg</t>
  </si>
  <si>
    <t>100 mg/kg</t>
  </si>
  <si>
    <t>500 mg/kg</t>
  </si>
  <si>
    <t>1000 mg/kg</t>
  </si>
  <si>
    <t>MORTALIDADE</t>
  </si>
  <si>
    <t>14 dias</t>
  </si>
  <si>
    <t>A</t>
  </si>
  <si>
    <t>B</t>
  </si>
  <si>
    <t>C</t>
  </si>
  <si>
    <t>D</t>
  </si>
  <si>
    <t>E</t>
  </si>
  <si>
    <t>SOMA</t>
  </si>
  <si>
    <t>MÉDIA</t>
  </si>
  <si>
    <t>MASSA INICIAL</t>
  </si>
  <si>
    <t>INICIAL</t>
  </si>
  <si>
    <t>DIFERENÇA(mg)</t>
  </si>
  <si>
    <t>MASSA FINAL</t>
  </si>
  <si>
    <t>Ensaio Eisenia andrei</t>
  </si>
  <si>
    <t>soma</t>
  </si>
  <si>
    <t>DIFERENÇA (mg)</t>
  </si>
  <si>
    <t>MASSA</t>
  </si>
  <si>
    <t xml:space="preserve"> </t>
  </si>
  <si>
    <t>1000mg/kg</t>
  </si>
  <si>
    <t>1200 mg/kg</t>
  </si>
  <si>
    <t>1400mg/kg</t>
  </si>
  <si>
    <t>1800mg/kg</t>
  </si>
  <si>
    <t>1400 mg/kg</t>
  </si>
  <si>
    <t>1800 mg/kg</t>
  </si>
  <si>
    <t>2000 mg/kg</t>
  </si>
  <si>
    <t>DIFERENÇA(MG)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</si>
</sst>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8CBA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  <xf numFmtId="164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1" fillId="3" borderId="0" xfId="0" applyFont="1" applyFill="1"/>
    <xf numFmtId="14" fontId="0" fillId="0" borderId="0" xfId="0" applyNumberFormat="1"/>
    <xf numFmtId="0" fontId="1" fillId="4" borderId="0" xfId="0" applyFont="1" applyFill="1" applyAlignment="1">
      <alignment horizontal="left"/>
    </xf>
    <xf numFmtId="0" fontId="1" fillId="4" borderId="0" xfId="0" applyFont="1" applyFill="1"/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1" fillId="2" borderId="0" xfId="0" applyFont="1" applyFill="1" applyAlignment="1">
      <alignment horizontal="center"/>
    </xf>
    <xf numFmtId="0" fontId="0" fillId="5" borderId="0" xfId="0" applyFill="1"/>
    <xf numFmtId="0" fontId="0" fillId="4" borderId="0" xfId="0" applyFill="1"/>
    <xf numFmtId="0" fontId="0" fillId="4" borderId="0" xfId="0" applyFill="1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/>
    <xf numFmtId="164" fontId="0" fillId="0" borderId="0" xfId="0" applyNumberFormat="1"/>
    <xf numFmtId="165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6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0"/>
  <sheetViews>
    <sheetView workbookViewId="0">
      <selection activeCell="E2" sqref="E2:J7"/>
    </sheetView>
  </sheetViews>
  <sheetFormatPr defaultRowHeight="15" x14ac:dyDescent="0.25"/>
  <cols>
    <col min="2" max="2" width="19.85546875" bestFit="1" customWidth="1"/>
    <col min="3" max="3" width="12" customWidth="1"/>
    <col min="7" max="8" width="10" bestFit="1" customWidth="1"/>
    <col min="9" max="9" width="15.42578125" bestFit="1" customWidth="1"/>
  </cols>
  <sheetData>
    <row r="1" spans="2:16" x14ac:dyDescent="0.25">
      <c r="B1" t="s">
        <v>0</v>
      </c>
    </row>
    <row r="2" spans="2:16" x14ac:dyDescent="0.25"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</row>
    <row r="3" spans="2:16" x14ac:dyDescent="0.25">
      <c r="B3" t="s">
        <v>7</v>
      </c>
      <c r="C3" s="1" t="s">
        <v>8</v>
      </c>
      <c r="D3" t="s">
        <v>9</v>
      </c>
      <c r="E3" s="1">
        <v>0</v>
      </c>
      <c r="F3" s="1">
        <v>2</v>
      </c>
      <c r="G3" s="1">
        <v>0</v>
      </c>
      <c r="H3" s="1">
        <v>1</v>
      </c>
      <c r="I3" s="1">
        <v>10</v>
      </c>
      <c r="J3" s="1">
        <v>10</v>
      </c>
    </row>
    <row r="4" spans="2:16" x14ac:dyDescent="0.25">
      <c r="C4" s="3">
        <v>44865</v>
      </c>
      <c r="D4" t="s">
        <v>10</v>
      </c>
      <c r="E4" s="1">
        <v>0</v>
      </c>
      <c r="F4" s="1">
        <v>1</v>
      </c>
      <c r="G4" s="1">
        <v>0</v>
      </c>
      <c r="H4" s="1">
        <v>0</v>
      </c>
      <c r="I4" s="1">
        <v>10</v>
      </c>
      <c r="J4" s="1">
        <v>10</v>
      </c>
    </row>
    <row r="5" spans="2:16" x14ac:dyDescent="0.25">
      <c r="D5" t="s">
        <v>11</v>
      </c>
      <c r="E5" s="1">
        <v>0</v>
      </c>
      <c r="F5" s="1">
        <v>0</v>
      </c>
      <c r="G5" s="1">
        <v>0</v>
      </c>
      <c r="H5" s="1">
        <v>4</v>
      </c>
      <c r="I5" s="1">
        <v>10</v>
      </c>
      <c r="J5" s="1">
        <v>10</v>
      </c>
    </row>
    <row r="6" spans="2:16" x14ac:dyDescent="0.25">
      <c r="D6" t="s">
        <v>12</v>
      </c>
      <c r="E6" s="1">
        <v>0</v>
      </c>
      <c r="F6" s="1">
        <v>0</v>
      </c>
      <c r="G6" s="1">
        <v>0</v>
      </c>
      <c r="H6" s="1">
        <v>0</v>
      </c>
      <c r="I6" s="1">
        <v>10</v>
      </c>
      <c r="J6" s="1">
        <v>10</v>
      </c>
    </row>
    <row r="7" spans="2:16" x14ac:dyDescent="0.25">
      <c r="D7" t="s">
        <v>13</v>
      </c>
      <c r="E7" s="1">
        <v>0</v>
      </c>
      <c r="F7" s="1">
        <v>0</v>
      </c>
      <c r="G7" s="1">
        <v>2</v>
      </c>
      <c r="H7" s="1">
        <v>1</v>
      </c>
      <c r="I7" s="1">
        <v>10</v>
      </c>
      <c r="J7" s="1">
        <v>10</v>
      </c>
    </row>
    <row r="8" spans="2:16" x14ac:dyDescent="0.25">
      <c r="D8" s="9" t="s">
        <v>14</v>
      </c>
      <c r="E8" s="7">
        <f>SUM(E3:E7)</f>
        <v>0</v>
      </c>
      <c r="F8" s="7">
        <f t="shared" ref="F8:J8" si="0">SUM(F3:F7)</f>
        <v>3</v>
      </c>
      <c r="G8" s="7">
        <f t="shared" si="0"/>
        <v>2</v>
      </c>
      <c r="H8" s="7">
        <f t="shared" si="0"/>
        <v>6</v>
      </c>
      <c r="I8" s="7">
        <f t="shared" si="0"/>
        <v>50</v>
      </c>
      <c r="J8" s="7">
        <f t="shared" si="0"/>
        <v>50</v>
      </c>
    </row>
    <row r="9" spans="2:16" x14ac:dyDescent="0.25">
      <c r="E9" s="4">
        <v>1</v>
      </c>
      <c r="F9" s="4">
        <v>2</v>
      </c>
      <c r="G9" s="4">
        <v>3</v>
      </c>
      <c r="H9" s="4">
        <v>4</v>
      </c>
      <c r="I9" s="4">
        <v>5</v>
      </c>
      <c r="J9" s="4">
        <v>6</v>
      </c>
      <c r="K9" s="4">
        <v>7</v>
      </c>
      <c r="L9" s="4">
        <v>8</v>
      </c>
      <c r="M9" s="4">
        <v>9</v>
      </c>
      <c r="N9" s="4">
        <v>10</v>
      </c>
      <c r="O9" s="6" t="s">
        <v>14</v>
      </c>
      <c r="P9" s="6" t="s">
        <v>15</v>
      </c>
    </row>
    <row r="10" spans="2:16" x14ac:dyDescent="0.25">
      <c r="B10" t="s">
        <v>16</v>
      </c>
      <c r="C10" s="25" t="s">
        <v>1</v>
      </c>
      <c r="D10" t="s">
        <v>9</v>
      </c>
      <c r="E10" s="5">
        <v>0.30199999999999999</v>
      </c>
      <c r="F10" s="5">
        <v>0.318</v>
      </c>
      <c r="G10" s="5">
        <v>0.375</v>
      </c>
      <c r="H10" s="5">
        <v>0.32400000000000001</v>
      </c>
      <c r="I10" s="5">
        <v>0.36799999999999999</v>
      </c>
      <c r="J10" s="5">
        <v>0.39200000000000002</v>
      </c>
      <c r="K10" s="5">
        <v>0.53200000000000003</v>
      </c>
      <c r="L10" s="5">
        <v>0.34300000000000003</v>
      </c>
      <c r="M10" s="5">
        <v>0.33200000000000002</v>
      </c>
      <c r="N10" s="5">
        <v>0.312</v>
      </c>
      <c r="O10" s="8">
        <f>SUM(E10:N10)</f>
        <v>3.5979999999999994</v>
      </c>
      <c r="P10" s="8">
        <f>O10/10</f>
        <v>0.35979999999999995</v>
      </c>
    </row>
    <row r="11" spans="2:16" x14ac:dyDescent="0.25">
      <c r="B11" s="3">
        <v>44851</v>
      </c>
      <c r="C11" s="25"/>
      <c r="D11" t="s">
        <v>10</v>
      </c>
      <c r="E11" s="5">
        <v>0.375</v>
      </c>
      <c r="F11" s="5">
        <v>0.30099999999999999</v>
      </c>
      <c r="G11" s="5">
        <v>0.312</v>
      </c>
      <c r="H11" s="5">
        <v>0.38100000000000001</v>
      </c>
      <c r="I11" s="5">
        <v>0.33600000000000002</v>
      </c>
      <c r="J11" s="5">
        <v>0.308</v>
      </c>
      <c r="K11" s="5">
        <v>0.36899999999999999</v>
      </c>
      <c r="L11" s="5">
        <v>0.33800000000000002</v>
      </c>
      <c r="M11" s="5">
        <v>0.30399999999999999</v>
      </c>
      <c r="N11" s="5">
        <v>0.30199999999999999</v>
      </c>
      <c r="O11" s="8">
        <f>SUM(E11:N11)</f>
        <v>3.3259999999999996</v>
      </c>
      <c r="P11" s="8">
        <f>O11/10</f>
        <v>0.33259999999999995</v>
      </c>
    </row>
    <row r="12" spans="2:16" x14ac:dyDescent="0.25">
      <c r="C12" s="25"/>
      <c r="D12" t="s">
        <v>11</v>
      </c>
      <c r="E12" s="5">
        <v>0.33400000000000002</v>
      </c>
      <c r="F12" s="5">
        <v>0.32300000000000001</v>
      </c>
      <c r="G12" s="5">
        <v>0.32900000000000001</v>
      </c>
      <c r="H12" s="5">
        <v>0.47299999999999998</v>
      </c>
      <c r="I12" s="5">
        <v>0.34499999999999997</v>
      </c>
      <c r="J12" s="5">
        <v>0.315</v>
      </c>
      <c r="K12" s="5">
        <v>0.317</v>
      </c>
      <c r="L12" s="5">
        <v>0.32300000000000001</v>
      </c>
      <c r="M12" s="5">
        <v>0.496</v>
      </c>
      <c r="N12" s="5">
        <v>0.38400000000000001</v>
      </c>
      <c r="O12" s="8">
        <f t="shared" ref="O12:O39" si="1">SUM(E12:N12)</f>
        <v>3.6390000000000002</v>
      </c>
      <c r="P12" s="8">
        <f t="shared" ref="P12:P39" si="2">O12/10</f>
        <v>0.3639</v>
      </c>
    </row>
    <row r="13" spans="2:16" x14ac:dyDescent="0.25">
      <c r="C13" s="25"/>
      <c r="D13" t="s">
        <v>12</v>
      </c>
      <c r="E13" s="5">
        <v>0.376</v>
      </c>
      <c r="F13" s="5">
        <v>0.30299999999999999</v>
      </c>
      <c r="G13" s="5">
        <v>0.34599999999999997</v>
      </c>
      <c r="H13" s="5">
        <v>0.313</v>
      </c>
      <c r="I13" s="5">
        <v>0.35099999999999998</v>
      </c>
      <c r="J13" s="5">
        <v>0.40699999999999997</v>
      </c>
      <c r="K13" s="5">
        <v>0.30299999999999999</v>
      </c>
      <c r="L13" s="5">
        <v>0.34599999999999997</v>
      </c>
      <c r="M13" s="5">
        <v>0.315</v>
      </c>
      <c r="N13" s="5">
        <v>0.30399999999999999</v>
      </c>
      <c r="O13" s="8">
        <f t="shared" si="1"/>
        <v>3.3639999999999994</v>
      </c>
      <c r="P13" s="8">
        <f t="shared" si="2"/>
        <v>0.33639999999999992</v>
      </c>
    </row>
    <row r="14" spans="2:16" x14ac:dyDescent="0.25">
      <c r="C14" s="25"/>
      <c r="D14" t="s">
        <v>13</v>
      </c>
      <c r="E14" s="5">
        <v>0.36699999999999999</v>
      </c>
      <c r="F14" s="5">
        <v>0.32800000000000001</v>
      </c>
      <c r="G14" s="5">
        <v>0.48899999999999999</v>
      </c>
      <c r="H14" s="5">
        <v>0.32</v>
      </c>
      <c r="I14" s="5">
        <v>0.32800000000000001</v>
      </c>
      <c r="J14" s="5">
        <v>0.3</v>
      </c>
      <c r="K14" s="5">
        <v>0.39200000000000002</v>
      </c>
      <c r="L14" s="5">
        <v>0.309</v>
      </c>
      <c r="M14" s="5">
        <v>0.36499999999999999</v>
      </c>
      <c r="N14" s="5">
        <v>0.30099999999999999</v>
      </c>
      <c r="O14" s="8">
        <f t="shared" si="1"/>
        <v>3.4990000000000006</v>
      </c>
      <c r="P14" s="8">
        <f t="shared" si="2"/>
        <v>0.34990000000000004</v>
      </c>
    </row>
    <row r="15" spans="2:16" x14ac:dyDescent="0.25">
      <c r="C15" s="25" t="s">
        <v>2</v>
      </c>
      <c r="D15" t="s">
        <v>9</v>
      </c>
      <c r="E15" s="5">
        <v>0.309</v>
      </c>
      <c r="F15" s="5">
        <v>0.33800000000000002</v>
      </c>
      <c r="G15" s="5">
        <v>0.30099999999999999</v>
      </c>
      <c r="H15" s="5">
        <v>0.32300000000000001</v>
      </c>
      <c r="I15" s="5">
        <v>0.32</v>
      </c>
      <c r="J15" s="5">
        <v>0.35899999999999999</v>
      </c>
      <c r="K15" s="5">
        <v>0.48099999999999998</v>
      </c>
      <c r="L15" s="5">
        <v>0.35399999999999998</v>
      </c>
      <c r="M15" s="5">
        <v>0.30399999999999999</v>
      </c>
      <c r="N15" s="5">
        <v>0.34499999999999997</v>
      </c>
      <c r="O15" s="8">
        <f t="shared" si="1"/>
        <v>3.4340000000000002</v>
      </c>
      <c r="P15" s="8">
        <f t="shared" si="2"/>
        <v>0.34340000000000004</v>
      </c>
    </row>
    <row r="16" spans="2:16" x14ac:dyDescent="0.25">
      <c r="C16" s="25"/>
      <c r="D16" t="s">
        <v>10</v>
      </c>
      <c r="E16" s="5">
        <v>0.372</v>
      </c>
      <c r="F16" s="5">
        <v>0.31</v>
      </c>
      <c r="G16" s="5">
        <v>0.33900000000000002</v>
      </c>
      <c r="H16" s="5">
        <v>0.35199999999999998</v>
      </c>
      <c r="I16" s="5">
        <v>0.32900000000000001</v>
      </c>
      <c r="J16" s="5">
        <v>0.38300000000000001</v>
      </c>
      <c r="K16" s="5">
        <v>0.30599999999999999</v>
      </c>
      <c r="L16" s="5">
        <v>0.35199999999999998</v>
      </c>
      <c r="M16" s="5">
        <v>0.32</v>
      </c>
      <c r="N16" s="5">
        <v>0.38800000000000001</v>
      </c>
      <c r="O16" s="8">
        <f t="shared" si="1"/>
        <v>3.4509999999999996</v>
      </c>
      <c r="P16" s="8">
        <f t="shared" si="2"/>
        <v>0.34509999999999996</v>
      </c>
    </row>
    <row r="17" spans="3:16" x14ac:dyDescent="0.25">
      <c r="C17" s="25"/>
      <c r="D17" t="s">
        <v>11</v>
      </c>
      <c r="E17" s="5">
        <v>0.40100000000000002</v>
      </c>
      <c r="F17" s="5">
        <v>0.30399999999999999</v>
      </c>
      <c r="G17" s="5">
        <v>0.33300000000000002</v>
      </c>
      <c r="H17" s="5">
        <v>0.3</v>
      </c>
      <c r="I17" s="5">
        <v>0.3</v>
      </c>
      <c r="J17" s="5">
        <v>0.33800000000000002</v>
      </c>
      <c r="K17" s="5">
        <v>0.3</v>
      </c>
      <c r="L17" s="5">
        <v>0.34</v>
      </c>
      <c r="M17" s="5">
        <v>0.3</v>
      </c>
      <c r="N17" s="5">
        <v>0.313</v>
      </c>
      <c r="O17" s="8">
        <f t="shared" si="1"/>
        <v>3.2290000000000001</v>
      </c>
      <c r="P17" s="8">
        <f t="shared" si="2"/>
        <v>0.32290000000000002</v>
      </c>
    </row>
    <row r="18" spans="3:16" x14ac:dyDescent="0.25">
      <c r="C18" s="25"/>
      <c r="D18" t="s">
        <v>12</v>
      </c>
      <c r="E18" s="5">
        <v>0.3</v>
      </c>
      <c r="F18" s="5">
        <v>0.38300000000000001</v>
      </c>
      <c r="G18" s="5">
        <v>0.36199999999999999</v>
      </c>
      <c r="H18" s="5">
        <v>0.39200000000000002</v>
      </c>
      <c r="I18" s="5">
        <v>0.32200000000000001</v>
      </c>
      <c r="J18" s="5">
        <v>0.3</v>
      </c>
      <c r="K18" s="5">
        <v>0.39300000000000002</v>
      </c>
      <c r="L18" s="5">
        <v>0.32</v>
      </c>
      <c r="M18" s="5">
        <v>0.45300000000000001</v>
      </c>
      <c r="N18" s="5">
        <v>0.54600000000000004</v>
      </c>
      <c r="O18" s="8">
        <f t="shared" si="1"/>
        <v>3.7709999999999999</v>
      </c>
      <c r="P18" s="8">
        <f t="shared" si="2"/>
        <v>0.37709999999999999</v>
      </c>
    </row>
    <row r="19" spans="3:16" x14ac:dyDescent="0.25">
      <c r="C19" s="25"/>
      <c r="D19" t="s">
        <v>13</v>
      </c>
      <c r="E19" s="5">
        <v>0.3</v>
      </c>
      <c r="F19" s="5">
        <v>0.3</v>
      </c>
      <c r="G19" s="5">
        <v>0.36699999999999999</v>
      </c>
      <c r="H19" s="5">
        <v>0.3</v>
      </c>
      <c r="I19" s="5">
        <v>0.33600000000000002</v>
      </c>
      <c r="J19" s="5">
        <v>0.32900000000000001</v>
      </c>
      <c r="K19" s="5">
        <v>0.34</v>
      </c>
      <c r="L19" s="5">
        <v>0.3</v>
      </c>
      <c r="M19" s="5">
        <v>0.442</v>
      </c>
      <c r="N19" s="5">
        <v>0.3</v>
      </c>
      <c r="O19" s="8">
        <f t="shared" si="1"/>
        <v>3.3139999999999996</v>
      </c>
      <c r="P19" s="8">
        <f t="shared" si="2"/>
        <v>0.33139999999999997</v>
      </c>
    </row>
    <row r="20" spans="3:16" x14ac:dyDescent="0.25">
      <c r="C20" s="25" t="s">
        <v>3</v>
      </c>
      <c r="D20" t="s">
        <v>9</v>
      </c>
      <c r="E20" s="5">
        <v>0.32500000000000001</v>
      </c>
      <c r="F20" s="5">
        <v>0.34899999999999998</v>
      </c>
      <c r="G20" s="5">
        <v>0.30599999999999999</v>
      </c>
      <c r="H20" s="5">
        <v>0.377</v>
      </c>
      <c r="I20" s="5">
        <v>0.33100000000000002</v>
      </c>
      <c r="J20" s="5">
        <v>0.32</v>
      </c>
      <c r="K20" s="5">
        <v>0.3</v>
      </c>
      <c r="L20" s="5">
        <v>0.33900000000000002</v>
      </c>
      <c r="M20" s="5">
        <v>0.32</v>
      </c>
      <c r="N20" s="5">
        <v>0.374</v>
      </c>
      <c r="O20" s="8">
        <f t="shared" si="1"/>
        <v>3.3409999999999997</v>
      </c>
      <c r="P20" s="8">
        <f t="shared" si="2"/>
        <v>0.33409999999999995</v>
      </c>
    </row>
    <row r="21" spans="3:16" x14ac:dyDescent="0.25">
      <c r="C21" s="25"/>
      <c r="D21" t="s">
        <v>10</v>
      </c>
      <c r="E21" s="5">
        <v>0.376</v>
      </c>
      <c r="F21" s="5">
        <v>0.39200000000000002</v>
      </c>
      <c r="G21" s="5">
        <v>0.3</v>
      </c>
      <c r="H21" s="5">
        <v>0.36599999999999999</v>
      </c>
      <c r="I21" s="5">
        <v>0.41299999999999998</v>
      </c>
      <c r="J21" s="5">
        <v>0.44800000000000001</v>
      </c>
      <c r="K21" s="5">
        <v>0.3</v>
      </c>
      <c r="L21" s="5">
        <v>0.30299999999999999</v>
      </c>
      <c r="M21" s="5">
        <v>0.4</v>
      </c>
      <c r="N21" s="5">
        <v>0.35199999999999998</v>
      </c>
      <c r="O21" s="8">
        <f t="shared" si="1"/>
        <v>3.65</v>
      </c>
      <c r="P21" s="8">
        <f t="shared" si="2"/>
        <v>0.36499999999999999</v>
      </c>
    </row>
    <row r="22" spans="3:16" x14ac:dyDescent="0.25">
      <c r="C22" s="25"/>
      <c r="D22" t="s">
        <v>11</v>
      </c>
      <c r="E22" s="5">
        <v>0.33900000000000002</v>
      </c>
      <c r="F22" s="5">
        <v>0.371</v>
      </c>
      <c r="G22" s="5">
        <v>0.3</v>
      </c>
      <c r="H22" s="5">
        <v>0.3</v>
      </c>
      <c r="I22" s="5">
        <v>0.3</v>
      </c>
      <c r="J22" s="5">
        <v>0.36099999999999999</v>
      </c>
      <c r="K22" s="5">
        <v>0.3</v>
      </c>
      <c r="L22" s="5">
        <v>0.3</v>
      </c>
      <c r="M22" s="5">
        <v>0.3</v>
      </c>
      <c r="N22" s="5">
        <v>0.30299999999999999</v>
      </c>
      <c r="O22" s="8">
        <f t="shared" si="1"/>
        <v>3.1739999999999995</v>
      </c>
      <c r="P22" s="8">
        <f t="shared" si="2"/>
        <v>0.31739999999999996</v>
      </c>
    </row>
    <row r="23" spans="3:16" x14ac:dyDescent="0.25">
      <c r="C23" s="25"/>
      <c r="D23" t="s">
        <v>12</v>
      </c>
      <c r="E23" s="5">
        <v>0.3</v>
      </c>
      <c r="F23" s="5">
        <v>0.309</v>
      </c>
      <c r="G23" s="5">
        <v>0.30199999999999999</v>
      </c>
      <c r="H23" s="5">
        <v>0.3</v>
      </c>
      <c r="I23" s="5">
        <v>0.3</v>
      </c>
      <c r="J23" s="5">
        <v>0.3</v>
      </c>
      <c r="K23" s="5">
        <v>0.3</v>
      </c>
      <c r="L23" s="5">
        <v>0.3</v>
      </c>
      <c r="M23" s="5">
        <v>0.34599999999999997</v>
      </c>
      <c r="N23" s="5">
        <v>0.3</v>
      </c>
      <c r="O23" s="8">
        <f t="shared" si="1"/>
        <v>3.0569999999999999</v>
      </c>
      <c r="P23" s="8">
        <f t="shared" si="2"/>
        <v>0.30569999999999997</v>
      </c>
    </row>
    <row r="24" spans="3:16" x14ac:dyDescent="0.25">
      <c r="C24" s="25"/>
      <c r="D24" t="s">
        <v>13</v>
      </c>
      <c r="E24" s="5">
        <v>0.3</v>
      </c>
      <c r="F24" s="5">
        <v>0.3</v>
      </c>
      <c r="G24" s="5">
        <v>0.311</v>
      </c>
      <c r="H24" s="5">
        <v>0.3</v>
      </c>
      <c r="I24" s="5">
        <v>0.34</v>
      </c>
      <c r="J24" s="5">
        <v>0.36499999999999999</v>
      </c>
      <c r="K24" s="5">
        <v>0.35699999999999998</v>
      </c>
      <c r="L24" s="5">
        <v>0.3</v>
      </c>
      <c r="M24" s="5">
        <v>0.30599999999999999</v>
      </c>
      <c r="N24" s="5">
        <v>0.33300000000000002</v>
      </c>
      <c r="O24" s="8">
        <f t="shared" si="1"/>
        <v>3.2120000000000002</v>
      </c>
      <c r="P24" s="8">
        <f t="shared" si="2"/>
        <v>0.32120000000000004</v>
      </c>
    </row>
    <row r="25" spans="3:16" x14ac:dyDescent="0.25">
      <c r="C25" s="25" t="s">
        <v>4</v>
      </c>
      <c r="D25" t="s">
        <v>9</v>
      </c>
      <c r="E25" s="5">
        <v>0.3</v>
      </c>
      <c r="F25" s="5">
        <v>0.32500000000000001</v>
      </c>
      <c r="G25" s="5">
        <v>0.32200000000000001</v>
      </c>
      <c r="H25" s="5">
        <v>0.32700000000000001</v>
      </c>
      <c r="I25" s="5">
        <v>0.3</v>
      </c>
      <c r="J25" s="5">
        <v>0.3</v>
      </c>
      <c r="K25" s="5">
        <v>0.3</v>
      </c>
      <c r="L25" s="5">
        <v>0.35099999999999998</v>
      </c>
      <c r="M25" s="5">
        <v>0.30199999999999999</v>
      </c>
      <c r="N25" s="5">
        <v>0.3</v>
      </c>
      <c r="O25" s="8">
        <f t="shared" si="1"/>
        <v>3.1269999999999998</v>
      </c>
      <c r="P25" s="8">
        <f t="shared" si="2"/>
        <v>0.31269999999999998</v>
      </c>
    </row>
    <row r="26" spans="3:16" x14ac:dyDescent="0.25">
      <c r="C26" s="25"/>
      <c r="D26" t="s">
        <v>10</v>
      </c>
      <c r="E26" s="5">
        <v>0.34200000000000003</v>
      </c>
      <c r="F26" s="5">
        <v>0.3</v>
      </c>
      <c r="G26" s="5">
        <v>0.3</v>
      </c>
      <c r="H26" s="5">
        <v>0.3</v>
      </c>
      <c r="I26" s="5">
        <v>0.3</v>
      </c>
      <c r="J26" s="5">
        <v>0.3</v>
      </c>
      <c r="K26" s="5">
        <v>0.309</v>
      </c>
      <c r="L26" s="5">
        <v>0.3</v>
      </c>
      <c r="M26" s="5">
        <v>0.3</v>
      </c>
      <c r="N26" s="5">
        <v>0.3</v>
      </c>
      <c r="O26" s="8">
        <f t="shared" si="1"/>
        <v>3.0509999999999997</v>
      </c>
      <c r="P26" s="8">
        <f t="shared" si="2"/>
        <v>0.30509999999999998</v>
      </c>
    </row>
    <row r="27" spans="3:16" x14ac:dyDescent="0.25">
      <c r="C27" s="25"/>
      <c r="D27" t="s">
        <v>11</v>
      </c>
      <c r="E27" s="5">
        <v>0.33700000000000002</v>
      </c>
      <c r="F27" s="5">
        <v>0.3</v>
      </c>
      <c r="G27" s="5">
        <v>0.3</v>
      </c>
      <c r="H27" s="5">
        <v>0.3</v>
      </c>
      <c r="I27" s="5">
        <v>0.3</v>
      </c>
      <c r="J27" s="5">
        <v>0.34699999999999998</v>
      </c>
      <c r="K27" s="5">
        <v>0.3</v>
      </c>
      <c r="L27" s="5">
        <v>0.32400000000000001</v>
      </c>
      <c r="M27" s="5">
        <v>0.3</v>
      </c>
      <c r="N27" s="5">
        <v>0.3</v>
      </c>
      <c r="O27" s="8">
        <f t="shared" si="1"/>
        <v>3.1079999999999997</v>
      </c>
      <c r="P27" s="8">
        <f t="shared" si="2"/>
        <v>0.31079999999999997</v>
      </c>
    </row>
    <row r="28" spans="3:16" x14ac:dyDescent="0.25">
      <c r="C28" s="25"/>
      <c r="D28" t="s">
        <v>12</v>
      </c>
      <c r="E28" s="5">
        <v>0.30499999999999999</v>
      </c>
      <c r="F28" s="5">
        <v>0.3</v>
      </c>
      <c r="G28" s="5">
        <v>0.3</v>
      </c>
      <c r="H28" s="5">
        <v>0.35</v>
      </c>
      <c r="I28" s="5">
        <v>0.3</v>
      </c>
      <c r="J28" s="5">
        <v>0.30199999999999999</v>
      </c>
      <c r="K28" s="5">
        <v>0.31900000000000001</v>
      </c>
      <c r="L28" s="5">
        <v>0.373</v>
      </c>
      <c r="M28" s="5">
        <v>0.3</v>
      </c>
      <c r="N28" s="5">
        <v>0.373</v>
      </c>
      <c r="O28" s="8">
        <f t="shared" si="1"/>
        <v>3.2220000000000004</v>
      </c>
      <c r="P28" s="8">
        <f t="shared" si="2"/>
        <v>0.32220000000000004</v>
      </c>
    </row>
    <row r="29" spans="3:16" x14ac:dyDescent="0.25">
      <c r="C29" s="25"/>
      <c r="D29" t="s">
        <v>13</v>
      </c>
      <c r="E29" s="5">
        <v>0.3</v>
      </c>
      <c r="F29" s="5">
        <v>0.3</v>
      </c>
      <c r="G29" s="5">
        <v>0.3</v>
      </c>
      <c r="H29" s="5">
        <v>0.3</v>
      </c>
      <c r="I29" s="5">
        <v>0.3</v>
      </c>
      <c r="J29" s="5">
        <v>0.3</v>
      </c>
      <c r="K29" s="5">
        <v>0.3</v>
      </c>
      <c r="L29" s="5">
        <v>0.32400000000000001</v>
      </c>
      <c r="M29" s="5">
        <v>0.3</v>
      </c>
      <c r="N29" s="5">
        <v>0.3</v>
      </c>
      <c r="O29" s="8">
        <f t="shared" si="1"/>
        <v>3.0239999999999996</v>
      </c>
      <c r="P29" s="8">
        <f t="shared" si="2"/>
        <v>0.30239999999999995</v>
      </c>
    </row>
    <row r="30" spans="3:16" x14ac:dyDescent="0.25">
      <c r="C30" s="25" t="s">
        <v>5</v>
      </c>
      <c r="D30" t="s">
        <v>9</v>
      </c>
      <c r="E30" s="5">
        <v>0.3</v>
      </c>
      <c r="F30" s="5">
        <v>0.36599999999999999</v>
      </c>
      <c r="G30" s="5">
        <v>0.3</v>
      </c>
      <c r="H30" s="5">
        <v>0.3</v>
      </c>
      <c r="I30" s="5">
        <v>0.3</v>
      </c>
      <c r="J30" s="5">
        <v>0.3</v>
      </c>
      <c r="K30" s="5">
        <v>0.3</v>
      </c>
      <c r="L30" s="5">
        <v>0.3</v>
      </c>
      <c r="M30" s="5">
        <v>0.3</v>
      </c>
      <c r="N30" s="5">
        <v>0.34499999999999997</v>
      </c>
      <c r="O30" s="8">
        <f t="shared" si="1"/>
        <v>3.1109999999999998</v>
      </c>
      <c r="P30" s="8">
        <f t="shared" si="2"/>
        <v>0.31109999999999999</v>
      </c>
    </row>
    <row r="31" spans="3:16" x14ac:dyDescent="0.25">
      <c r="C31" s="25"/>
      <c r="D31" t="s">
        <v>10</v>
      </c>
      <c r="E31" s="5">
        <v>0.316</v>
      </c>
      <c r="F31" s="5">
        <v>0.3</v>
      </c>
      <c r="G31" s="5">
        <v>0.373</v>
      </c>
      <c r="H31" s="5">
        <v>0.3</v>
      </c>
      <c r="I31" s="5">
        <v>0.33900000000000002</v>
      </c>
      <c r="J31" s="5">
        <v>0.40799999999999997</v>
      </c>
      <c r="K31" s="5">
        <v>0.3</v>
      </c>
      <c r="L31" s="5">
        <v>0.3</v>
      </c>
      <c r="M31" s="5">
        <v>0.36</v>
      </c>
      <c r="N31" s="5">
        <v>0.3</v>
      </c>
      <c r="O31" s="8">
        <f t="shared" si="1"/>
        <v>3.2959999999999994</v>
      </c>
      <c r="P31" s="8">
        <f t="shared" si="2"/>
        <v>0.32959999999999995</v>
      </c>
    </row>
    <row r="32" spans="3:16" x14ac:dyDescent="0.25">
      <c r="C32" s="25"/>
      <c r="D32" t="s">
        <v>11</v>
      </c>
      <c r="E32" s="5">
        <v>0.3</v>
      </c>
      <c r="F32" s="5">
        <v>0.32</v>
      </c>
      <c r="G32" s="5">
        <v>0.3</v>
      </c>
      <c r="H32" s="5">
        <v>0.3</v>
      </c>
      <c r="I32" s="5">
        <v>0.3</v>
      </c>
      <c r="J32" s="5">
        <v>0.3</v>
      </c>
      <c r="K32" s="5">
        <v>0.34</v>
      </c>
      <c r="L32" s="5">
        <v>0.31</v>
      </c>
      <c r="M32" s="5">
        <v>0.3</v>
      </c>
      <c r="N32" s="5">
        <v>0.3</v>
      </c>
      <c r="O32" s="8">
        <f t="shared" si="1"/>
        <v>3.07</v>
      </c>
      <c r="P32" s="8">
        <f t="shared" si="2"/>
        <v>0.307</v>
      </c>
    </row>
    <row r="33" spans="2:16" x14ac:dyDescent="0.25">
      <c r="C33" s="25"/>
      <c r="D33" t="s">
        <v>12</v>
      </c>
      <c r="E33" s="5">
        <v>0.3</v>
      </c>
      <c r="F33" s="5">
        <v>0.34699999999999998</v>
      </c>
      <c r="G33" s="5">
        <v>0.3</v>
      </c>
      <c r="H33" s="5">
        <v>0.3</v>
      </c>
      <c r="I33" s="5">
        <v>0.3</v>
      </c>
      <c r="J33" s="5">
        <v>0.3</v>
      </c>
      <c r="K33" s="5">
        <v>0.3</v>
      </c>
      <c r="L33" s="5">
        <v>0.3</v>
      </c>
      <c r="M33" s="5">
        <v>0.3</v>
      </c>
      <c r="N33" s="5">
        <v>0.3</v>
      </c>
      <c r="O33" s="8">
        <f t="shared" si="1"/>
        <v>3.0469999999999997</v>
      </c>
      <c r="P33" s="8">
        <f t="shared" si="2"/>
        <v>0.30469999999999997</v>
      </c>
    </row>
    <row r="34" spans="2:16" x14ac:dyDescent="0.25">
      <c r="C34" s="25"/>
      <c r="D34" t="s">
        <v>13</v>
      </c>
      <c r="E34" s="5">
        <v>0.3</v>
      </c>
      <c r="F34" s="5">
        <v>0.3</v>
      </c>
      <c r="G34" s="5">
        <v>0.3</v>
      </c>
      <c r="H34" s="5">
        <v>0.34100000000000003</v>
      </c>
      <c r="I34" s="5">
        <v>0.3</v>
      </c>
      <c r="J34" s="5">
        <v>0.3</v>
      </c>
      <c r="K34" s="5">
        <v>0.3</v>
      </c>
      <c r="L34" s="5">
        <v>0.3</v>
      </c>
      <c r="M34" s="5">
        <v>0.3</v>
      </c>
      <c r="N34" s="5">
        <v>0.6</v>
      </c>
      <c r="O34" s="8">
        <f t="shared" si="1"/>
        <v>3.3409999999999997</v>
      </c>
      <c r="P34" s="8">
        <f t="shared" si="2"/>
        <v>0.33409999999999995</v>
      </c>
    </row>
    <row r="35" spans="2:16" x14ac:dyDescent="0.25">
      <c r="C35" s="25" t="s">
        <v>6</v>
      </c>
      <c r="D35" t="s">
        <v>9</v>
      </c>
      <c r="E35" s="5">
        <v>0.6</v>
      </c>
      <c r="F35" s="5">
        <v>0.3</v>
      </c>
      <c r="G35" s="5">
        <v>0.3</v>
      </c>
      <c r="H35" s="5">
        <v>0.3</v>
      </c>
      <c r="I35" s="5">
        <v>0.3</v>
      </c>
      <c r="J35" s="5">
        <v>0.3</v>
      </c>
      <c r="K35" s="5">
        <v>0.3</v>
      </c>
      <c r="L35" s="5">
        <v>0.3</v>
      </c>
      <c r="M35" s="5">
        <v>0.3</v>
      </c>
      <c r="N35" s="5">
        <v>0.3</v>
      </c>
      <c r="O35" s="8">
        <f t="shared" si="1"/>
        <v>3.2999999999999994</v>
      </c>
      <c r="P35" s="8">
        <f t="shared" si="2"/>
        <v>0.32999999999999996</v>
      </c>
    </row>
    <row r="36" spans="2:16" x14ac:dyDescent="0.25">
      <c r="C36" s="25"/>
      <c r="D36" t="s">
        <v>10</v>
      </c>
      <c r="E36" s="5">
        <v>0.3</v>
      </c>
      <c r="F36" s="5">
        <v>0.3</v>
      </c>
      <c r="G36" s="5">
        <v>0.37</v>
      </c>
      <c r="H36" s="5">
        <v>0.3</v>
      </c>
      <c r="I36" s="5">
        <v>0.3</v>
      </c>
      <c r="J36" s="5">
        <v>0.6</v>
      </c>
      <c r="K36" s="5">
        <v>0.3</v>
      </c>
      <c r="L36" s="5">
        <v>0.25</v>
      </c>
      <c r="M36" s="5">
        <v>0.25</v>
      </c>
      <c r="N36" s="5">
        <v>0.25</v>
      </c>
      <c r="O36" s="8">
        <f t="shared" si="1"/>
        <v>3.2199999999999998</v>
      </c>
      <c r="P36" s="8">
        <f t="shared" si="2"/>
        <v>0.32199999999999995</v>
      </c>
    </row>
    <row r="37" spans="2:16" x14ac:dyDescent="0.25">
      <c r="C37" s="25"/>
      <c r="D37" t="s">
        <v>11</v>
      </c>
      <c r="E37" s="5">
        <v>0.3</v>
      </c>
      <c r="F37" s="5">
        <v>0.3</v>
      </c>
      <c r="G37" s="5">
        <v>0.3</v>
      </c>
      <c r="H37" s="5">
        <v>0.3</v>
      </c>
      <c r="I37" s="5">
        <v>0.3</v>
      </c>
      <c r="J37" s="5">
        <v>0.3</v>
      </c>
      <c r="K37" s="5">
        <v>0.25</v>
      </c>
      <c r="L37" s="5">
        <v>0.25</v>
      </c>
      <c r="M37" s="5">
        <v>0.25</v>
      </c>
      <c r="N37" s="5">
        <v>0.25</v>
      </c>
      <c r="O37" s="8">
        <f t="shared" si="1"/>
        <v>2.8</v>
      </c>
      <c r="P37" s="8">
        <f t="shared" si="2"/>
        <v>0.27999999999999997</v>
      </c>
    </row>
    <row r="38" spans="2:16" x14ac:dyDescent="0.25">
      <c r="C38" s="25"/>
      <c r="D38" t="s">
        <v>12</v>
      </c>
      <c r="E38" s="5">
        <v>0.3</v>
      </c>
      <c r="F38" s="5">
        <v>0.3</v>
      </c>
      <c r="G38" s="5">
        <v>0.3</v>
      </c>
      <c r="H38" s="5">
        <v>0.3</v>
      </c>
      <c r="I38" s="5">
        <v>0.25</v>
      </c>
      <c r="J38" s="5">
        <v>0.25</v>
      </c>
      <c r="K38" s="5">
        <v>0.25</v>
      </c>
      <c r="L38" s="5">
        <v>0.25</v>
      </c>
      <c r="M38" s="5">
        <v>0.25</v>
      </c>
      <c r="N38" s="5">
        <v>0.25</v>
      </c>
      <c r="O38" s="8">
        <f t="shared" si="1"/>
        <v>2.7</v>
      </c>
      <c r="P38" s="8">
        <f t="shared" si="2"/>
        <v>0.27</v>
      </c>
    </row>
    <row r="39" spans="2:16" x14ac:dyDescent="0.25">
      <c r="C39" s="25"/>
      <c r="D39" t="s">
        <v>13</v>
      </c>
      <c r="E39" s="5">
        <v>0.25</v>
      </c>
      <c r="F39" s="5">
        <v>0.25</v>
      </c>
      <c r="G39" s="5">
        <v>0.20699999999999999</v>
      </c>
      <c r="H39" s="5">
        <v>0.25</v>
      </c>
      <c r="I39" s="5">
        <v>0.25</v>
      </c>
      <c r="J39" s="5">
        <v>0.25</v>
      </c>
      <c r="K39" s="5">
        <v>0.25</v>
      </c>
      <c r="L39" s="5">
        <v>0.253</v>
      </c>
      <c r="M39" s="5">
        <v>0.25</v>
      </c>
      <c r="N39" s="5">
        <v>0.25</v>
      </c>
      <c r="O39" s="8">
        <f t="shared" si="1"/>
        <v>2.46</v>
      </c>
      <c r="P39" s="8">
        <f t="shared" si="2"/>
        <v>0.246</v>
      </c>
    </row>
    <row r="40" spans="2:16" x14ac:dyDescent="0.25">
      <c r="E40" s="6" t="s">
        <v>14</v>
      </c>
      <c r="F40" s="6" t="s">
        <v>15</v>
      </c>
      <c r="G40" s="2"/>
      <c r="H40" s="2" t="s">
        <v>17</v>
      </c>
      <c r="I40" s="2" t="s">
        <v>18</v>
      </c>
      <c r="J40" s="2"/>
      <c r="K40" s="2"/>
      <c r="L40" s="2"/>
      <c r="M40" s="2"/>
      <c r="N40" s="2"/>
      <c r="O40" s="7"/>
      <c r="P40" s="7"/>
    </row>
    <row r="41" spans="2:16" x14ac:dyDescent="0.25">
      <c r="B41" t="s">
        <v>19</v>
      </c>
      <c r="C41" s="25" t="s">
        <v>1</v>
      </c>
      <c r="D41" t="s">
        <v>9</v>
      </c>
      <c r="E41" s="1">
        <v>3.661</v>
      </c>
      <c r="F41" s="1">
        <v>0.36609999999999998</v>
      </c>
      <c r="G41" s="1"/>
      <c r="H41" s="19">
        <v>0.35979999999999995</v>
      </c>
      <c r="I41" s="22">
        <v>63.2</v>
      </c>
      <c r="J41" s="1">
        <f>LOG(I41+1)</f>
        <v>1.8075350280688534</v>
      </c>
      <c r="K41" s="1"/>
      <c r="L41" s="1"/>
      <c r="M41" s="1"/>
      <c r="N41" s="1"/>
      <c r="O41" s="7"/>
      <c r="P41" s="7"/>
    </row>
    <row r="42" spans="2:16" x14ac:dyDescent="0.25">
      <c r="B42" s="3">
        <v>44865</v>
      </c>
      <c r="C42" s="25"/>
      <c r="D42" t="s">
        <v>10</v>
      </c>
      <c r="E42" s="1">
        <v>3.6080000000000001</v>
      </c>
      <c r="F42" s="1">
        <v>0.36080000000000001</v>
      </c>
      <c r="G42" s="1"/>
      <c r="H42" s="19">
        <v>0.33259999999999995</v>
      </c>
      <c r="I42" s="22">
        <v>38.200000000000003</v>
      </c>
      <c r="J42" s="1">
        <f t="shared" ref="J42:J70" si="3">LOG(I42+1)</f>
        <v>1.5932860670204574</v>
      </c>
      <c r="K42" s="1"/>
      <c r="L42" s="1"/>
      <c r="M42" s="1"/>
      <c r="N42" s="1"/>
      <c r="O42" s="7"/>
      <c r="P42" s="7"/>
    </row>
    <row r="43" spans="2:16" x14ac:dyDescent="0.25">
      <c r="C43" s="25"/>
      <c r="D43" t="s">
        <v>11</v>
      </c>
      <c r="E43" s="1">
        <v>3.8479999999999999</v>
      </c>
      <c r="F43" s="1">
        <v>0.38479999999999998</v>
      </c>
      <c r="G43">
        <f>AVERAGE(F41:F45)</f>
        <v>0.36063999999999996</v>
      </c>
      <c r="H43" s="21">
        <v>0.3639</v>
      </c>
      <c r="I43" s="22">
        <v>40.9</v>
      </c>
      <c r="J43" s="1">
        <f t="shared" si="3"/>
        <v>1.6222140229662954</v>
      </c>
      <c r="O43" s="7"/>
      <c r="P43" s="7"/>
    </row>
    <row r="44" spans="2:16" x14ac:dyDescent="0.25">
      <c r="C44" s="25"/>
      <c r="D44" t="s">
        <v>12</v>
      </c>
      <c r="E44" s="1">
        <v>3.5910000000000002</v>
      </c>
      <c r="F44" s="1">
        <v>0.35910000000000003</v>
      </c>
      <c r="H44" s="21">
        <v>0.33639999999999992</v>
      </c>
      <c r="I44" s="22">
        <v>42.7</v>
      </c>
      <c r="J44" s="1">
        <f t="shared" si="3"/>
        <v>1.6404814369704219</v>
      </c>
      <c r="O44" s="7"/>
      <c r="P44" s="7"/>
    </row>
    <row r="45" spans="2:16" x14ac:dyDescent="0.25">
      <c r="C45" s="25"/>
      <c r="D45" t="s">
        <v>13</v>
      </c>
      <c r="E45" s="1">
        <v>3.3239999999999998</v>
      </c>
      <c r="F45" s="1">
        <v>0.33239999999999997</v>
      </c>
      <c r="H45" s="21">
        <v>0.34990000000000004</v>
      </c>
      <c r="I45" s="22">
        <v>50</v>
      </c>
      <c r="J45" s="1">
        <f t="shared" si="3"/>
        <v>1.7075701760979363</v>
      </c>
      <c r="O45" s="7"/>
      <c r="P45" s="7"/>
    </row>
    <row r="46" spans="2:16" x14ac:dyDescent="0.25">
      <c r="C46" s="25" t="s">
        <v>2</v>
      </c>
      <c r="D46" t="s">
        <v>9</v>
      </c>
      <c r="E46" s="1">
        <v>2.827</v>
      </c>
      <c r="F46" s="1">
        <v>0.355875</v>
      </c>
      <c r="H46" s="21">
        <v>0.34340000000000004</v>
      </c>
      <c r="I46" s="23">
        <v>39.450000000000003</v>
      </c>
      <c r="J46" s="1">
        <f t="shared" si="3"/>
        <v>1.6069185259482912</v>
      </c>
      <c r="O46" s="7"/>
      <c r="P46" s="7"/>
    </row>
    <row r="47" spans="2:16" x14ac:dyDescent="0.25">
      <c r="C47" s="25"/>
      <c r="D47" t="s">
        <v>10</v>
      </c>
      <c r="E47" s="1">
        <v>3.3860000000000001</v>
      </c>
      <c r="F47" s="1">
        <v>0.37622222222222224</v>
      </c>
      <c r="H47" s="21">
        <v>0.34509999999999996</v>
      </c>
      <c r="I47" s="23">
        <v>41.12</v>
      </c>
      <c r="J47" s="1">
        <f t="shared" si="3"/>
        <v>1.624488362513449</v>
      </c>
      <c r="O47" s="7"/>
      <c r="P47" s="7"/>
    </row>
    <row r="48" spans="2:16" x14ac:dyDescent="0.25">
      <c r="C48" s="25"/>
      <c r="D48" t="s">
        <v>11</v>
      </c>
      <c r="E48" s="1">
        <v>3.0649999999999999</v>
      </c>
      <c r="F48" s="1">
        <v>0.30649999999999999</v>
      </c>
      <c r="G48">
        <f>AVERAGE(F46:F50)</f>
        <v>0.36197944444444441</v>
      </c>
      <c r="H48" s="21">
        <v>0.32290000000000002</v>
      </c>
      <c r="I48" s="23">
        <v>37.58</v>
      </c>
      <c r="J48" s="1">
        <f t="shared" si="3"/>
        <v>1.5863622233078656</v>
      </c>
      <c r="O48" s="7"/>
      <c r="P48" s="7"/>
    </row>
    <row r="49" spans="3:16" x14ac:dyDescent="0.25">
      <c r="C49" s="25"/>
      <c r="D49" t="s">
        <v>12</v>
      </c>
      <c r="E49" s="1">
        <v>4.1790000000000003</v>
      </c>
      <c r="F49" s="1">
        <v>0.41790000000000005</v>
      </c>
      <c r="H49" s="21">
        <v>0.37709999999999999</v>
      </c>
      <c r="I49" s="23">
        <v>40.800000000000061</v>
      </c>
      <c r="J49" s="1">
        <f t="shared" si="3"/>
        <v>1.6211762817750359</v>
      </c>
      <c r="O49" s="7"/>
      <c r="P49" s="7"/>
    </row>
    <row r="50" spans="3:16" x14ac:dyDescent="0.25">
      <c r="C50" s="25"/>
      <c r="D50" t="s">
        <v>13</v>
      </c>
      <c r="E50" s="1">
        <v>3.5339999999999998</v>
      </c>
      <c r="F50" s="1">
        <v>0.35339999999999999</v>
      </c>
      <c r="H50" s="21">
        <v>0.33139999999999997</v>
      </c>
      <c r="I50" s="23">
        <v>42</v>
      </c>
      <c r="J50" s="1">
        <f t="shared" si="3"/>
        <v>1.6334684555795864</v>
      </c>
      <c r="O50" s="7"/>
      <c r="P50" s="7"/>
    </row>
    <row r="51" spans="3:16" x14ac:dyDescent="0.25">
      <c r="C51" s="25" t="s">
        <v>3</v>
      </c>
      <c r="D51" t="s">
        <v>9</v>
      </c>
      <c r="E51" s="1">
        <v>3.4009999999999998</v>
      </c>
      <c r="F51" s="1">
        <v>0.34009999999999996</v>
      </c>
      <c r="H51" s="21">
        <v>0.33409999999999995</v>
      </c>
      <c r="I51" s="23">
        <v>38.888888888888914</v>
      </c>
      <c r="J51" s="1">
        <f t="shared" si="3"/>
        <v>1.6008519391389946</v>
      </c>
      <c r="O51" s="7"/>
      <c r="P51" s="7"/>
    </row>
    <row r="52" spans="3:16" x14ac:dyDescent="0.25">
      <c r="C52" s="25"/>
      <c r="D52" t="s">
        <v>10</v>
      </c>
      <c r="E52" s="1">
        <v>3.89</v>
      </c>
      <c r="F52" s="1">
        <v>0.38900000000000001</v>
      </c>
      <c r="H52" s="21">
        <v>0.36499999999999999</v>
      </c>
      <c r="I52" s="24">
        <v>42</v>
      </c>
      <c r="J52" s="1">
        <f t="shared" si="3"/>
        <v>1.6334684555795864</v>
      </c>
      <c r="O52" s="7"/>
      <c r="P52" s="7"/>
    </row>
    <row r="53" spans="3:16" x14ac:dyDescent="0.25">
      <c r="C53" s="25"/>
      <c r="D53" t="s">
        <v>11</v>
      </c>
      <c r="E53" s="1">
        <v>3.8170000000000002</v>
      </c>
      <c r="F53" s="1">
        <v>0.38170000000000004</v>
      </c>
      <c r="G53">
        <f>AVERAGE(F51:F55)</f>
        <v>0.35025500000000004</v>
      </c>
      <c r="H53" s="21">
        <v>0.31739999999999996</v>
      </c>
      <c r="I53" s="23">
        <v>40.35</v>
      </c>
      <c r="J53" s="1">
        <f t="shared" si="3"/>
        <v>1.6164755138885656</v>
      </c>
      <c r="O53" s="7"/>
      <c r="P53" s="7"/>
    </row>
    <row r="54" spans="3:16" x14ac:dyDescent="0.25">
      <c r="C54" s="25"/>
      <c r="D54" t="s">
        <v>12</v>
      </c>
      <c r="E54" s="1">
        <v>3.2360000000000002</v>
      </c>
      <c r="F54" s="1">
        <v>0.3236</v>
      </c>
      <c r="H54" s="21">
        <v>0.30569999999999997</v>
      </c>
      <c r="I54" s="24">
        <v>42.7</v>
      </c>
      <c r="J54" s="1">
        <f t="shared" si="3"/>
        <v>1.6404814369704219</v>
      </c>
      <c r="O54" s="7"/>
      <c r="P54" s="7"/>
    </row>
    <row r="55" spans="3:16" x14ac:dyDescent="0.25">
      <c r="C55" s="25"/>
      <c r="D55" t="s">
        <v>13</v>
      </c>
      <c r="E55" s="1">
        <v>2.5350000000000001</v>
      </c>
      <c r="F55" s="1">
        <v>0.31687500000000002</v>
      </c>
      <c r="H55" s="21">
        <v>0.32120000000000004</v>
      </c>
      <c r="I55" s="23">
        <v>36.4</v>
      </c>
      <c r="J55" s="1">
        <f t="shared" si="3"/>
        <v>1.5728716022004801</v>
      </c>
      <c r="O55" s="7"/>
      <c r="P55" s="7"/>
    </row>
    <row r="56" spans="3:16" x14ac:dyDescent="0.25">
      <c r="C56" s="25" t="s">
        <v>4</v>
      </c>
      <c r="D56" t="s">
        <v>9</v>
      </c>
      <c r="E56" s="1">
        <v>2.9359999999999999</v>
      </c>
      <c r="F56" s="1">
        <v>0.29359999999999997</v>
      </c>
      <c r="H56" s="21">
        <v>0.31269999999999998</v>
      </c>
      <c r="I56" s="23">
        <v>35.1</v>
      </c>
      <c r="J56" s="1">
        <f t="shared" si="3"/>
        <v>1.5575072019056579</v>
      </c>
      <c r="O56" s="7"/>
      <c r="P56" s="7"/>
    </row>
    <row r="57" spans="3:16" x14ac:dyDescent="0.25">
      <c r="C57" s="25"/>
      <c r="D57" t="s">
        <v>10</v>
      </c>
      <c r="E57" s="1">
        <v>3.6709999999999998</v>
      </c>
      <c r="F57" s="1">
        <v>0.36709999999999998</v>
      </c>
      <c r="H57" s="21">
        <v>0.30509999999999998</v>
      </c>
      <c r="I57" s="23">
        <v>36.35</v>
      </c>
      <c r="J57" s="1">
        <f t="shared" si="3"/>
        <v>1.5722906061514177</v>
      </c>
      <c r="O57" s="7"/>
      <c r="P57" s="7"/>
    </row>
    <row r="58" spans="3:16" x14ac:dyDescent="0.25">
      <c r="C58" s="25"/>
      <c r="D58" t="s">
        <v>11</v>
      </c>
      <c r="E58" s="1">
        <v>2.1680000000000001</v>
      </c>
      <c r="F58" s="1">
        <v>0.36133333333333334</v>
      </c>
      <c r="G58">
        <f>AVERAGE(F56:F60)</f>
        <v>0.3369422222222222</v>
      </c>
      <c r="H58" s="21">
        <v>0.31079999999999997</v>
      </c>
      <c r="I58" s="23">
        <v>40.53</v>
      </c>
      <c r="J58" s="1">
        <f t="shared" si="3"/>
        <v>1.6183619311098782</v>
      </c>
      <c r="O58" s="7"/>
      <c r="P58" s="7"/>
    </row>
    <row r="59" spans="3:16" x14ac:dyDescent="0.25">
      <c r="C59" s="25"/>
      <c r="D59" t="s">
        <v>12</v>
      </c>
      <c r="E59" s="1">
        <v>4.3890000000000002</v>
      </c>
      <c r="F59" s="1">
        <v>0.43890000000000001</v>
      </c>
      <c r="H59" s="21">
        <v>0.32220000000000004</v>
      </c>
      <c r="I59" s="23">
        <v>42.7</v>
      </c>
      <c r="J59" s="1">
        <f t="shared" si="3"/>
        <v>1.6404814369704219</v>
      </c>
      <c r="O59" s="7"/>
      <c r="P59" s="7"/>
    </row>
    <row r="60" spans="3:16" x14ac:dyDescent="0.25">
      <c r="C60" s="25"/>
      <c r="D60" t="s">
        <v>13</v>
      </c>
      <c r="E60" s="1">
        <v>2.0139999999999998</v>
      </c>
      <c r="F60" s="1">
        <v>0.22377777777777774</v>
      </c>
      <c r="H60" s="21">
        <v>0.30239999999999995</v>
      </c>
      <c r="I60" s="23">
        <v>48.52</v>
      </c>
      <c r="J60" s="1">
        <f t="shared" si="3"/>
        <v>1.6947806360120616</v>
      </c>
      <c r="O60" s="7"/>
      <c r="P60" s="7"/>
    </row>
    <row r="61" spans="3:16" x14ac:dyDescent="0.25">
      <c r="C61" s="25" t="s">
        <v>5</v>
      </c>
      <c r="D61" t="s">
        <v>9</v>
      </c>
      <c r="E61" s="1">
        <v>0</v>
      </c>
      <c r="F61" s="1">
        <v>0</v>
      </c>
      <c r="H61" s="21">
        <v>0.31109999999999999</v>
      </c>
      <c r="I61" s="23">
        <v>0</v>
      </c>
      <c r="J61" s="1">
        <f t="shared" si="3"/>
        <v>0</v>
      </c>
      <c r="O61" s="7"/>
      <c r="P61" s="7"/>
    </row>
    <row r="62" spans="3:16" x14ac:dyDescent="0.25">
      <c r="C62" s="25"/>
      <c r="D62" t="s">
        <v>10</v>
      </c>
      <c r="E62" s="1">
        <v>0</v>
      </c>
      <c r="F62" s="1">
        <v>0</v>
      </c>
      <c r="H62" s="21">
        <v>0.32959999999999995</v>
      </c>
      <c r="I62" s="23">
        <v>0</v>
      </c>
      <c r="J62" s="1">
        <f t="shared" si="3"/>
        <v>0</v>
      </c>
      <c r="O62" s="7"/>
      <c r="P62" s="7"/>
    </row>
    <row r="63" spans="3:16" x14ac:dyDescent="0.25">
      <c r="C63" s="25"/>
      <c r="D63" t="s">
        <v>11</v>
      </c>
      <c r="E63" s="1">
        <v>0</v>
      </c>
      <c r="F63" s="1">
        <v>0</v>
      </c>
      <c r="H63" s="21">
        <v>0.307</v>
      </c>
      <c r="I63" s="23">
        <v>0</v>
      </c>
      <c r="J63" s="1">
        <f t="shared" si="3"/>
        <v>0</v>
      </c>
      <c r="O63" s="7"/>
      <c r="P63" s="7"/>
    </row>
    <row r="64" spans="3:16" x14ac:dyDescent="0.25">
      <c r="C64" s="25"/>
      <c r="D64" t="s">
        <v>12</v>
      </c>
      <c r="E64" s="1">
        <v>0</v>
      </c>
      <c r="F64" s="1">
        <v>0</v>
      </c>
      <c r="H64" s="21">
        <v>0.30469999999999997</v>
      </c>
      <c r="I64" s="23">
        <v>0</v>
      </c>
      <c r="J64" s="1">
        <f t="shared" si="3"/>
        <v>0</v>
      </c>
      <c r="O64" s="7"/>
      <c r="P64" s="7"/>
    </row>
    <row r="65" spans="3:16" x14ac:dyDescent="0.25">
      <c r="C65" s="25"/>
      <c r="D65" t="s">
        <v>13</v>
      </c>
      <c r="E65" s="1">
        <v>0</v>
      </c>
      <c r="F65" s="1">
        <v>0</v>
      </c>
      <c r="H65" s="21">
        <v>0.33409999999999995</v>
      </c>
      <c r="I65" s="23">
        <v>0</v>
      </c>
      <c r="J65" s="1">
        <f t="shared" si="3"/>
        <v>0</v>
      </c>
      <c r="O65" s="7"/>
      <c r="P65" s="7"/>
    </row>
    <row r="66" spans="3:16" x14ac:dyDescent="0.25">
      <c r="C66" s="25" t="s">
        <v>6</v>
      </c>
      <c r="D66" t="s">
        <v>9</v>
      </c>
      <c r="E66" s="1">
        <v>0</v>
      </c>
      <c r="F66" s="1">
        <v>0</v>
      </c>
      <c r="H66" s="21">
        <v>0.32999999999999996</v>
      </c>
      <c r="I66" s="23">
        <v>0</v>
      </c>
      <c r="J66" s="1">
        <f t="shared" si="3"/>
        <v>0</v>
      </c>
      <c r="O66" s="7"/>
      <c r="P66" s="7"/>
    </row>
    <row r="67" spans="3:16" x14ac:dyDescent="0.25">
      <c r="C67" s="25"/>
      <c r="D67" t="s">
        <v>10</v>
      </c>
      <c r="E67" s="1">
        <v>0</v>
      </c>
      <c r="F67" s="1">
        <v>0</v>
      </c>
      <c r="H67" s="21">
        <v>0.32199999999999995</v>
      </c>
      <c r="I67" s="23">
        <v>0</v>
      </c>
      <c r="J67" s="1">
        <f t="shared" si="3"/>
        <v>0</v>
      </c>
      <c r="O67" s="7"/>
      <c r="P67" s="7"/>
    </row>
    <row r="68" spans="3:16" x14ac:dyDescent="0.25">
      <c r="C68" s="25"/>
      <c r="D68" t="s">
        <v>11</v>
      </c>
      <c r="E68" s="1">
        <v>0</v>
      </c>
      <c r="F68" s="1">
        <v>0</v>
      </c>
      <c r="H68" s="21">
        <v>0.27999999999999997</v>
      </c>
      <c r="I68" s="23">
        <v>0</v>
      </c>
      <c r="J68" s="1">
        <f t="shared" si="3"/>
        <v>0</v>
      </c>
      <c r="O68" s="7"/>
      <c r="P68" s="7"/>
    </row>
    <row r="69" spans="3:16" x14ac:dyDescent="0.25">
      <c r="C69" s="25"/>
      <c r="D69" t="s">
        <v>12</v>
      </c>
      <c r="E69" s="1">
        <v>0</v>
      </c>
      <c r="F69" s="1">
        <v>0</v>
      </c>
      <c r="H69" s="21">
        <v>0.27</v>
      </c>
      <c r="I69" s="23">
        <v>0</v>
      </c>
      <c r="J69" s="1">
        <f t="shared" si="3"/>
        <v>0</v>
      </c>
      <c r="O69" s="7"/>
      <c r="P69" s="7"/>
    </row>
    <row r="70" spans="3:16" x14ac:dyDescent="0.25">
      <c r="C70" s="25"/>
      <c r="D70" t="s">
        <v>13</v>
      </c>
      <c r="E70" s="1">
        <v>0</v>
      </c>
      <c r="F70" s="1">
        <v>0</v>
      </c>
      <c r="H70" s="21">
        <v>0.246</v>
      </c>
      <c r="I70" s="23">
        <v>0</v>
      </c>
      <c r="J70" s="1">
        <f t="shared" si="3"/>
        <v>0</v>
      </c>
      <c r="O70" s="7"/>
      <c r="P70" s="7"/>
    </row>
  </sheetData>
  <mergeCells count="12">
    <mergeCell ref="C66:C70"/>
    <mergeCell ref="C10:C14"/>
    <mergeCell ref="C15:C19"/>
    <mergeCell ref="C20:C24"/>
    <mergeCell ref="C25:C29"/>
    <mergeCell ref="C30:C34"/>
    <mergeCell ref="C35:C39"/>
    <mergeCell ref="C41:C45"/>
    <mergeCell ref="C46:C50"/>
    <mergeCell ref="C51:C55"/>
    <mergeCell ref="C56:C60"/>
    <mergeCell ref="C61:C6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71"/>
  <sheetViews>
    <sheetView tabSelected="1" topLeftCell="A31" workbookViewId="0">
      <selection activeCell="J41" sqref="J41:K68"/>
    </sheetView>
  </sheetViews>
  <sheetFormatPr defaultRowHeight="15" x14ac:dyDescent="0.25"/>
  <cols>
    <col min="2" max="2" width="19.85546875" bestFit="1" customWidth="1"/>
    <col min="3" max="3" width="12.42578125" customWidth="1"/>
    <col min="9" max="9" width="15.7109375" bestFit="1" customWidth="1"/>
    <col min="10" max="10" width="11" bestFit="1" customWidth="1"/>
  </cols>
  <sheetData>
    <row r="2" spans="2:16" x14ac:dyDescent="0.25">
      <c r="B2" t="s">
        <v>20</v>
      </c>
    </row>
    <row r="3" spans="2:16" x14ac:dyDescent="0.25"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</row>
    <row r="4" spans="2:16" x14ac:dyDescent="0.25">
      <c r="B4" t="s">
        <v>7</v>
      </c>
      <c r="C4" s="1" t="s">
        <v>8</v>
      </c>
      <c r="D4" t="s">
        <v>9</v>
      </c>
      <c r="E4">
        <v>0</v>
      </c>
      <c r="F4">
        <v>2</v>
      </c>
      <c r="G4">
        <v>0</v>
      </c>
      <c r="H4">
        <v>1</v>
      </c>
      <c r="I4">
        <v>1</v>
      </c>
      <c r="J4">
        <v>6</v>
      </c>
    </row>
    <row r="5" spans="2:16" x14ac:dyDescent="0.25">
      <c r="C5" s="3">
        <v>44865</v>
      </c>
      <c r="D5" t="s">
        <v>10</v>
      </c>
      <c r="E5">
        <v>0</v>
      </c>
      <c r="F5">
        <v>1</v>
      </c>
      <c r="G5">
        <v>0</v>
      </c>
      <c r="H5">
        <v>0</v>
      </c>
      <c r="I5">
        <v>0</v>
      </c>
      <c r="J5">
        <v>4</v>
      </c>
    </row>
    <row r="6" spans="2:16" x14ac:dyDescent="0.25">
      <c r="D6" t="s">
        <v>11</v>
      </c>
      <c r="E6">
        <v>0</v>
      </c>
      <c r="F6">
        <v>0</v>
      </c>
      <c r="G6">
        <v>0</v>
      </c>
      <c r="H6">
        <v>0</v>
      </c>
      <c r="I6">
        <v>2</v>
      </c>
      <c r="J6">
        <v>1</v>
      </c>
    </row>
    <row r="7" spans="2:16" x14ac:dyDescent="0.25">
      <c r="D7" t="s">
        <v>12</v>
      </c>
      <c r="E7">
        <v>0</v>
      </c>
      <c r="F7">
        <v>0</v>
      </c>
      <c r="G7">
        <v>2</v>
      </c>
      <c r="H7">
        <v>0</v>
      </c>
      <c r="I7">
        <v>0</v>
      </c>
      <c r="J7">
        <v>2</v>
      </c>
    </row>
    <row r="8" spans="2:16" x14ac:dyDescent="0.25">
      <c r="D8" t="s">
        <v>13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2:16" x14ac:dyDescent="0.25">
      <c r="D9" s="12" t="s">
        <v>21</v>
      </c>
      <c r="E9" s="17">
        <f>SUM(E4:E8)</f>
        <v>0</v>
      </c>
      <c r="F9" s="17">
        <f t="shared" ref="F9:J9" si="0">SUM(F4:F8)</f>
        <v>3</v>
      </c>
      <c r="G9" s="17">
        <f t="shared" si="0"/>
        <v>2</v>
      </c>
      <c r="H9" s="17">
        <f t="shared" si="0"/>
        <v>1</v>
      </c>
      <c r="I9" s="17">
        <f t="shared" si="0"/>
        <v>3</v>
      </c>
      <c r="J9" s="17">
        <f t="shared" si="0"/>
        <v>13</v>
      </c>
    </row>
    <row r="10" spans="2:16" x14ac:dyDescent="0.25">
      <c r="E10" s="15">
        <v>1</v>
      </c>
      <c r="F10" s="15">
        <v>2</v>
      </c>
      <c r="G10" s="15">
        <v>3</v>
      </c>
      <c r="H10" s="15">
        <v>4</v>
      </c>
      <c r="I10" s="15">
        <v>5</v>
      </c>
      <c r="J10" s="15">
        <v>6</v>
      </c>
      <c r="K10" s="15">
        <v>7</v>
      </c>
      <c r="L10" s="15">
        <v>8</v>
      </c>
      <c r="M10" s="15">
        <v>9</v>
      </c>
      <c r="N10" s="15">
        <v>10</v>
      </c>
      <c r="O10" s="13" t="s">
        <v>14</v>
      </c>
      <c r="P10" s="14" t="s">
        <v>15</v>
      </c>
    </row>
    <row r="11" spans="2:16" x14ac:dyDescent="0.25">
      <c r="B11" t="s">
        <v>16</v>
      </c>
      <c r="C11" s="25" t="s">
        <v>1</v>
      </c>
      <c r="D11" t="s">
        <v>9</v>
      </c>
      <c r="E11">
        <v>0.30199999999999999</v>
      </c>
      <c r="F11">
        <v>0.318</v>
      </c>
      <c r="G11">
        <v>0.375</v>
      </c>
      <c r="H11">
        <v>0.32400000000000001</v>
      </c>
      <c r="I11">
        <v>0.36799999999999999</v>
      </c>
      <c r="J11">
        <v>0.39200000000000002</v>
      </c>
      <c r="K11">
        <v>0.53200000000000003</v>
      </c>
      <c r="L11">
        <v>0.34300000000000003</v>
      </c>
      <c r="M11">
        <v>0.33200000000000002</v>
      </c>
      <c r="N11">
        <v>0.312</v>
      </c>
      <c r="O11">
        <v>3.5979999999999994</v>
      </c>
      <c r="P11">
        <v>0.35979999999999995</v>
      </c>
    </row>
    <row r="12" spans="2:16" x14ac:dyDescent="0.25">
      <c r="B12" s="10">
        <v>44851</v>
      </c>
      <c r="C12" s="25"/>
      <c r="D12" t="s">
        <v>10</v>
      </c>
      <c r="E12">
        <v>0.375</v>
      </c>
      <c r="F12">
        <v>0.30099999999999999</v>
      </c>
      <c r="G12">
        <v>0.312</v>
      </c>
      <c r="H12">
        <v>0.38100000000000001</v>
      </c>
      <c r="I12">
        <v>0.33600000000000002</v>
      </c>
      <c r="J12">
        <v>0.308</v>
      </c>
      <c r="K12">
        <v>0.36899999999999999</v>
      </c>
      <c r="L12">
        <v>0.33800000000000002</v>
      </c>
      <c r="M12">
        <v>0.30399999999999999</v>
      </c>
      <c r="N12">
        <v>0.30199999999999999</v>
      </c>
      <c r="O12">
        <v>3.3259999999999996</v>
      </c>
      <c r="P12">
        <v>0.33259999999999995</v>
      </c>
    </row>
    <row r="13" spans="2:16" x14ac:dyDescent="0.25">
      <c r="C13" s="25"/>
      <c r="D13" t="s">
        <v>11</v>
      </c>
      <c r="E13">
        <v>0.33400000000000002</v>
      </c>
      <c r="F13">
        <v>0.32300000000000001</v>
      </c>
      <c r="G13">
        <v>0.32900000000000001</v>
      </c>
      <c r="H13">
        <v>0.47299999999999998</v>
      </c>
      <c r="I13">
        <v>0.34499999999999997</v>
      </c>
      <c r="J13">
        <v>0.315</v>
      </c>
      <c r="K13">
        <v>0.317</v>
      </c>
      <c r="L13">
        <v>0.32300000000000001</v>
      </c>
      <c r="M13">
        <v>0.496</v>
      </c>
      <c r="N13">
        <v>0.38400000000000001</v>
      </c>
      <c r="O13">
        <v>3.6390000000000002</v>
      </c>
      <c r="P13">
        <v>0.3639</v>
      </c>
    </row>
    <row r="14" spans="2:16" x14ac:dyDescent="0.25">
      <c r="C14" s="25"/>
      <c r="D14" t="s">
        <v>12</v>
      </c>
      <c r="E14">
        <v>0.376</v>
      </c>
      <c r="F14">
        <v>0.30299999999999999</v>
      </c>
      <c r="G14">
        <v>0.34599999999999997</v>
      </c>
      <c r="H14">
        <v>0.313</v>
      </c>
      <c r="I14">
        <v>0.35099999999999998</v>
      </c>
      <c r="J14">
        <v>0.40699999999999997</v>
      </c>
      <c r="K14">
        <v>0.30299999999999999</v>
      </c>
      <c r="L14">
        <v>0.34599999999999997</v>
      </c>
      <c r="M14">
        <v>0.315</v>
      </c>
      <c r="N14">
        <v>0.30399999999999999</v>
      </c>
      <c r="O14">
        <v>3.3639999999999994</v>
      </c>
      <c r="P14">
        <v>0.33639999999999992</v>
      </c>
    </row>
    <row r="15" spans="2:16" x14ac:dyDescent="0.25">
      <c r="C15" s="25"/>
      <c r="D15" t="s">
        <v>13</v>
      </c>
      <c r="E15">
        <v>0.36699999999999999</v>
      </c>
      <c r="F15">
        <v>0.32800000000000001</v>
      </c>
      <c r="G15">
        <v>0.48899999999999999</v>
      </c>
      <c r="H15">
        <v>0.32</v>
      </c>
      <c r="I15">
        <v>0.32800000000000001</v>
      </c>
      <c r="J15">
        <v>0.3</v>
      </c>
      <c r="K15">
        <v>0.39200000000000002</v>
      </c>
      <c r="L15">
        <v>0.309</v>
      </c>
      <c r="M15">
        <v>0.36499999999999999</v>
      </c>
      <c r="N15">
        <v>0.30099999999999999</v>
      </c>
      <c r="O15">
        <v>3.4990000000000006</v>
      </c>
      <c r="P15">
        <v>0.34990000000000004</v>
      </c>
    </row>
    <row r="16" spans="2:16" x14ac:dyDescent="0.25">
      <c r="C16" s="25" t="s">
        <v>2</v>
      </c>
      <c r="D16" t="s">
        <v>9</v>
      </c>
      <c r="E16">
        <v>0.25</v>
      </c>
      <c r="F16">
        <v>0.25</v>
      </c>
      <c r="G16">
        <v>0.25</v>
      </c>
      <c r="H16">
        <v>0.33</v>
      </c>
      <c r="I16">
        <v>0.25</v>
      </c>
      <c r="J16">
        <v>0.25</v>
      </c>
      <c r="K16">
        <v>0.37</v>
      </c>
      <c r="L16">
        <v>0.28000000000000003</v>
      </c>
      <c r="M16">
        <v>0.25</v>
      </c>
      <c r="N16">
        <v>0.25</v>
      </c>
      <c r="O16">
        <f>SUM(E16:N16)</f>
        <v>2.7300000000000004</v>
      </c>
      <c r="P16">
        <f>O16/10</f>
        <v>0.27300000000000002</v>
      </c>
    </row>
    <row r="17" spans="3:16" x14ac:dyDescent="0.25">
      <c r="C17" s="25"/>
      <c r="D17" t="s">
        <v>10</v>
      </c>
      <c r="E17">
        <v>0.25</v>
      </c>
      <c r="F17">
        <v>0.25</v>
      </c>
      <c r="G17">
        <v>0.32</v>
      </c>
      <c r="H17">
        <v>0.25</v>
      </c>
      <c r="I17">
        <v>0.25</v>
      </c>
      <c r="J17">
        <v>0.25</v>
      </c>
      <c r="K17">
        <v>0.25</v>
      </c>
      <c r="L17">
        <v>0.25</v>
      </c>
      <c r="M17">
        <v>0.25</v>
      </c>
      <c r="N17">
        <v>0.25</v>
      </c>
      <c r="O17">
        <f t="shared" ref="O17:O40" si="1">SUM(E17:N17)</f>
        <v>2.5700000000000003</v>
      </c>
      <c r="P17">
        <f t="shared" ref="P17:P40" si="2">O17/10</f>
        <v>0.25700000000000001</v>
      </c>
    </row>
    <row r="18" spans="3:16" x14ac:dyDescent="0.25">
      <c r="C18" s="25"/>
      <c r="D18" t="s">
        <v>11</v>
      </c>
      <c r="E18">
        <v>0.25</v>
      </c>
      <c r="F18">
        <v>0.25</v>
      </c>
      <c r="G18">
        <v>0.25</v>
      </c>
      <c r="H18">
        <v>0.25</v>
      </c>
      <c r="I18">
        <v>0.31</v>
      </c>
      <c r="J18">
        <v>0.4</v>
      </c>
      <c r="K18">
        <v>0.36</v>
      </c>
      <c r="L18">
        <v>0.36</v>
      </c>
      <c r="M18">
        <v>0.25</v>
      </c>
      <c r="N18">
        <v>0.25</v>
      </c>
      <c r="O18">
        <f t="shared" si="1"/>
        <v>2.9299999999999997</v>
      </c>
      <c r="P18">
        <f t="shared" si="2"/>
        <v>0.29299999999999998</v>
      </c>
    </row>
    <row r="19" spans="3:16" x14ac:dyDescent="0.25">
      <c r="C19" s="25"/>
      <c r="D19" t="s">
        <v>12</v>
      </c>
      <c r="E19">
        <v>0.25</v>
      </c>
      <c r="F19">
        <v>0.25</v>
      </c>
      <c r="G19">
        <v>0.25</v>
      </c>
      <c r="H19">
        <v>0.25</v>
      </c>
      <c r="I19">
        <v>0.28999999999999998</v>
      </c>
      <c r="J19">
        <v>0.25</v>
      </c>
      <c r="K19">
        <v>0.25</v>
      </c>
      <c r="L19">
        <v>0.25</v>
      </c>
      <c r="M19">
        <v>0.25</v>
      </c>
      <c r="N19">
        <v>0.25</v>
      </c>
      <c r="O19">
        <f t="shared" si="1"/>
        <v>2.54</v>
      </c>
      <c r="P19">
        <f t="shared" si="2"/>
        <v>0.254</v>
      </c>
    </row>
    <row r="20" spans="3:16" x14ac:dyDescent="0.25">
      <c r="C20" s="25"/>
      <c r="D20" t="s">
        <v>13</v>
      </c>
      <c r="E20">
        <v>0.25</v>
      </c>
      <c r="F20">
        <v>0.25</v>
      </c>
      <c r="G20">
        <v>0.25</v>
      </c>
      <c r="H20">
        <v>0.27</v>
      </c>
      <c r="I20">
        <v>0.25</v>
      </c>
      <c r="J20">
        <v>0.25</v>
      </c>
      <c r="K20">
        <v>0.25</v>
      </c>
      <c r="L20">
        <v>0.25</v>
      </c>
      <c r="M20">
        <v>0.25</v>
      </c>
      <c r="N20">
        <v>0.25</v>
      </c>
      <c r="O20">
        <f t="shared" si="1"/>
        <v>2.52</v>
      </c>
      <c r="P20">
        <f t="shared" si="2"/>
        <v>0.252</v>
      </c>
    </row>
    <row r="21" spans="3:16" x14ac:dyDescent="0.25">
      <c r="C21" s="25" t="s">
        <v>3</v>
      </c>
      <c r="D21" t="s">
        <v>9</v>
      </c>
      <c r="E21">
        <v>0.25</v>
      </c>
      <c r="F21">
        <v>0.25</v>
      </c>
      <c r="G21">
        <v>0.25</v>
      </c>
      <c r="H21">
        <v>0.25</v>
      </c>
      <c r="I21">
        <v>0.25</v>
      </c>
      <c r="J21">
        <v>0.26</v>
      </c>
      <c r="K21">
        <v>0.25</v>
      </c>
      <c r="L21">
        <v>0.25</v>
      </c>
      <c r="M21">
        <v>0.25</v>
      </c>
      <c r="N21">
        <v>0.25</v>
      </c>
      <c r="O21">
        <f t="shared" si="1"/>
        <v>2.5099999999999998</v>
      </c>
      <c r="P21">
        <f t="shared" si="2"/>
        <v>0.251</v>
      </c>
    </row>
    <row r="22" spans="3:16" x14ac:dyDescent="0.25">
      <c r="C22" s="25"/>
      <c r="D22" t="s">
        <v>10</v>
      </c>
      <c r="E22">
        <v>0.25</v>
      </c>
      <c r="F22">
        <v>0.25</v>
      </c>
      <c r="G22">
        <v>0.25</v>
      </c>
      <c r="H22">
        <v>0.26</v>
      </c>
      <c r="I22">
        <v>0.25</v>
      </c>
      <c r="J22">
        <v>0.25</v>
      </c>
      <c r="K22">
        <v>0.25</v>
      </c>
      <c r="L22">
        <v>0.25</v>
      </c>
      <c r="M22">
        <v>0.25</v>
      </c>
      <c r="N22">
        <v>0.25</v>
      </c>
      <c r="O22">
        <f t="shared" si="1"/>
        <v>2.5099999999999998</v>
      </c>
      <c r="P22">
        <f t="shared" si="2"/>
        <v>0.251</v>
      </c>
    </row>
    <row r="23" spans="3:16" x14ac:dyDescent="0.25">
      <c r="C23" s="25"/>
      <c r="D23" t="s">
        <v>11</v>
      </c>
      <c r="E23">
        <v>0.25</v>
      </c>
      <c r="F23">
        <v>0.26</v>
      </c>
      <c r="G23">
        <v>0.25</v>
      </c>
      <c r="H23">
        <v>0.25</v>
      </c>
      <c r="I23">
        <v>0.25</v>
      </c>
      <c r="J23">
        <v>0.25</v>
      </c>
      <c r="K23">
        <v>0.25</v>
      </c>
      <c r="L23">
        <v>0.25</v>
      </c>
      <c r="M23">
        <v>0.25</v>
      </c>
      <c r="N23">
        <v>0.25</v>
      </c>
      <c r="O23">
        <f t="shared" si="1"/>
        <v>2.5099999999999998</v>
      </c>
      <c r="P23">
        <f t="shared" si="2"/>
        <v>0.251</v>
      </c>
    </row>
    <row r="24" spans="3:16" x14ac:dyDescent="0.25">
      <c r="C24" s="25"/>
      <c r="D24" t="s">
        <v>12</v>
      </c>
      <c r="E24">
        <v>0.25</v>
      </c>
      <c r="F24">
        <v>0.25</v>
      </c>
      <c r="G24">
        <v>0.25</v>
      </c>
      <c r="H24">
        <v>0.25</v>
      </c>
      <c r="I24">
        <v>0.25</v>
      </c>
      <c r="J24">
        <v>0.25</v>
      </c>
      <c r="K24">
        <v>0.25</v>
      </c>
      <c r="L24">
        <v>0.25</v>
      </c>
      <c r="M24">
        <v>0.25</v>
      </c>
      <c r="N24">
        <v>0.25</v>
      </c>
      <c r="O24">
        <f t="shared" si="1"/>
        <v>2.5</v>
      </c>
      <c r="P24">
        <f t="shared" si="2"/>
        <v>0.25</v>
      </c>
    </row>
    <row r="25" spans="3:16" x14ac:dyDescent="0.25">
      <c r="C25" s="25"/>
      <c r="D25" t="s">
        <v>13</v>
      </c>
      <c r="E25">
        <v>0.25</v>
      </c>
      <c r="F25">
        <v>0.25</v>
      </c>
      <c r="G25">
        <v>0.25</v>
      </c>
      <c r="H25">
        <v>0.25</v>
      </c>
      <c r="I25">
        <v>0.25</v>
      </c>
      <c r="J25">
        <v>0.28000000000000003</v>
      </c>
      <c r="K25">
        <v>0.25</v>
      </c>
      <c r="L25">
        <v>0.25</v>
      </c>
      <c r="M25">
        <v>0.25</v>
      </c>
      <c r="N25">
        <v>0.25</v>
      </c>
      <c r="O25">
        <f t="shared" si="1"/>
        <v>2.5300000000000002</v>
      </c>
      <c r="P25">
        <f t="shared" si="2"/>
        <v>0.253</v>
      </c>
    </row>
    <row r="26" spans="3:16" x14ac:dyDescent="0.25">
      <c r="C26" s="25" t="s">
        <v>4</v>
      </c>
      <c r="D26" t="s">
        <v>9</v>
      </c>
      <c r="E26">
        <v>0.25</v>
      </c>
      <c r="F26">
        <v>0.25</v>
      </c>
      <c r="G26">
        <v>0.25</v>
      </c>
      <c r="H26">
        <v>0.25</v>
      </c>
      <c r="I26">
        <v>0.25</v>
      </c>
      <c r="J26">
        <v>0.25</v>
      </c>
      <c r="K26">
        <v>0.25</v>
      </c>
      <c r="L26">
        <v>0.25</v>
      </c>
      <c r="M26">
        <v>0.25</v>
      </c>
      <c r="N26">
        <v>0.25</v>
      </c>
      <c r="O26">
        <f t="shared" si="1"/>
        <v>2.5</v>
      </c>
      <c r="P26">
        <f t="shared" si="2"/>
        <v>0.25</v>
      </c>
    </row>
    <row r="27" spans="3:16" x14ac:dyDescent="0.25">
      <c r="C27" s="25"/>
      <c r="D27" t="s">
        <v>10</v>
      </c>
      <c r="E27">
        <v>0.25</v>
      </c>
      <c r="F27">
        <v>0.25</v>
      </c>
      <c r="G27">
        <v>0.25</v>
      </c>
      <c r="H27">
        <v>0.25</v>
      </c>
      <c r="I27">
        <v>0.25</v>
      </c>
      <c r="J27">
        <v>0.25</v>
      </c>
      <c r="K27">
        <v>0.25</v>
      </c>
      <c r="L27">
        <v>0.25</v>
      </c>
      <c r="M27">
        <v>0.25</v>
      </c>
      <c r="N27">
        <v>0.25</v>
      </c>
      <c r="O27">
        <f t="shared" si="1"/>
        <v>2.5</v>
      </c>
      <c r="P27">
        <f t="shared" si="2"/>
        <v>0.25</v>
      </c>
    </row>
    <row r="28" spans="3:16" x14ac:dyDescent="0.25">
      <c r="C28" s="25"/>
      <c r="D28" t="s">
        <v>11</v>
      </c>
      <c r="E28">
        <v>0.25</v>
      </c>
      <c r="F28">
        <v>0.25</v>
      </c>
      <c r="G28">
        <v>0.25</v>
      </c>
      <c r="H28">
        <v>0.25</v>
      </c>
      <c r="I28">
        <v>0.25</v>
      </c>
      <c r="J28">
        <v>0.25</v>
      </c>
      <c r="K28">
        <v>0.25</v>
      </c>
      <c r="L28">
        <v>0.25</v>
      </c>
      <c r="M28">
        <v>0.25</v>
      </c>
      <c r="N28">
        <v>0.25</v>
      </c>
      <c r="O28">
        <f t="shared" si="1"/>
        <v>2.5</v>
      </c>
      <c r="P28">
        <f t="shared" si="2"/>
        <v>0.25</v>
      </c>
    </row>
    <row r="29" spans="3:16" x14ac:dyDescent="0.25">
      <c r="C29" s="25"/>
      <c r="D29" t="s">
        <v>12</v>
      </c>
      <c r="E29">
        <v>0.25</v>
      </c>
      <c r="F29">
        <v>0.25</v>
      </c>
      <c r="G29">
        <v>0.25</v>
      </c>
      <c r="H29">
        <v>0.25</v>
      </c>
      <c r="I29">
        <v>0.25</v>
      </c>
      <c r="J29">
        <v>0.25</v>
      </c>
      <c r="K29">
        <v>0.25</v>
      </c>
      <c r="L29">
        <v>0.26</v>
      </c>
      <c r="M29">
        <v>0.25</v>
      </c>
      <c r="N29">
        <v>0.25</v>
      </c>
      <c r="O29">
        <f t="shared" si="1"/>
        <v>2.5099999999999998</v>
      </c>
      <c r="P29">
        <f>O29/10</f>
        <v>0.251</v>
      </c>
    </row>
    <row r="30" spans="3:16" x14ac:dyDescent="0.25">
      <c r="C30" s="25"/>
      <c r="D30" t="s">
        <v>13</v>
      </c>
      <c r="E30">
        <v>0.25</v>
      </c>
      <c r="F30">
        <v>0.25</v>
      </c>
      <c r="G30">
        <v>0.25</v>
      </c>
      <c r="H30">
        <v>0.25</v>
      </c>
      <c r="I30">
        <v>0.25</v>
      </c>
      <c r="J30">
        <v>0.25</v>
      </c>
      <c r="K30">
        <v>0.25</v>
      </c>
      <c r="L30">
        <v>0.25</v>
      </c>
      <c r="M30">
        <v>0.25</v>
      </c>
      <c r="N30">
        <v>0.25</v>
      </c>
      <c r="O30">
        <f t="shared" si="1"/>
        <v>2.5</v>
      </c>
      <c r="P30">
        <f t="shared" si="2"/>
        <v>0.25</v>
      </c>
    </row>
    <row r="31" spans="3:16" x14ac:dyDescent="0.25">
      <c r="C31" s="25" t="s">
        <v>5</v>
      </c>
      <c r="D31" t="s">
        <v>9</v>
      </c>
      <c r="E31">
        <v>0.25</v>
      </c>
      <c r="F31">
        <v>0.25</v>
      </c>
      <c r="G31">
        <v>0.25</v>
      </c>
      <c r="H31">
        <v>0.25</v>
      </c>
      <c r="I31">
        <v>0.25</v>
      </c>
      <c r="J31">
        <v>0.25</v>
      </c>
      <c r="K31">
        <v>0.25</v>
      </c>
      <c r="L31">
        <v>0.25</v>
      </c>
      <c r="M31">
        <v>0.25</v>
      </c>
      <c r="N31">
        <v>0.25</v>
      </c>
      <c r="O31">
        <f t="shared" si="1"/>
        <v>2.5</v>
      </c>
      <c r="P31">
        <f t="shared" si="2"/>
        <v>0.25</v>
      </c>
    </row>
    <row r="32" spans="3:16" x14ac:dyDescent="0.25">
      <c r="C32" s="25"/>
      <c r="D32" t="s">
        <v>10</v>
      </c>
      <c r="E32">
        <v>0.25</v>
      </c>
      <c r="F32">
        <v>0.25</v>
      </c>
      <c r="G32">
        <v>0.25</v>
      </c>
      <c r="H32">
        <v>0.25</v>
      </c>
      <c r="I32">
        <v>0.25</v>
      </c>
      <c r="J32">
        <v>0.25</v>
      </c>
      <c r="K32">
        <v>0.25</v>
      </c>
      <c r="L32">
        <v>0.25</v>
      </c>
      <c r="M32">
        <v>0.25</v>
      </c>
      <c r="N32">
        <v>0.25</v>
      </c>
      <c r="O32">
        <f t="shared" si="1"/>
        <v>2.5</v>
      </c>
      <c r="P32">
        <f t="shared" si="2"/>
        <v>0.25</v>
      </c>
    </row>
    <row r="33" spans="2:16" x14ac:dyDescent="0.25">
      <c r="C33" s="25"/>
      <c r="D33" t="s">
        <v>11</v>
      </c>
      <c r="E33">
        <v>0.25</v>
      </c>
      <c r="F33">
        <v>0.25</v>
      </c>
      <c r="G33">
        <v>0.25</v>
      </c>
      <c r="H33">
        <v>0.25</v>
      </c>
      <c r="I33">
        <v>0.25</v>
      </c>
      <c r="J33">
        <v>0.25</v>
      </c>
      <c r="K33">
        <v>0.25</v>
      </c>
      <c r="L33">
        <v>0.25</v>
      </c>
      <c r="M33">
        <v>0.25</v>
      </c>
      <c r="N33">
        <v>0.25</v>
      </c>
      <c r="O33">
        <f t="shared" si="1"/>
        <v>2.5</v>
      </c>
      <c r="P33">
        <f t="shared" si="2"/>
        <v>0.25</v>
      </c>
    </row>
    <row r="34" spans="2:16" x14ac:dyDescent="0.25">
      <c r="C34" s="25"/>
      <c r="D34" t="s">
        <v>12</v>
      </c>
      <c r="E34">
        <v>0.25</v>
      </c>
      <c r="F34">
        <v>0.25</v>
      </c>
      <c r="G34">
        <v>0.25</v>
      </c>
      <c r="H34">
        <v>0.25</v>
      </c>
      <c r="I34">
        <v>0.25</v>
      </c>
      <c r="J34">
        <v>0.25</v>
      </c>
      <c r="K34">
        <v>0.25</v>
      </c>
      <c r="L34">
        <v>0.25</v>
      </c>
      <c r="M34">
        <v>0.25</v>
      </c>
      <c r="N34">
        <v>0.25</v>
      </c>
      <c r="O34">
        <f t="shared" si="1"/>
        <v>2.5</v>
      </c>
      <c r="P34">
        <f t="shared" si="2"/>
        <v>0.25</v>
      </c>
    </row>
    <row r="35" spans="2:16" x14ac:dyDescent="0.25">
      <c r="C35" s="25"/>
      <c r="D35" t="s">
        <v>13</v>
      </c>
      <c r="E35">
        <v>0.25</v>
      </c>
      <c r="F35">
        <v>0.25</v>
      </c>
      <c r="G35">
        <v>0.25</v>
      </c>
      <c r="H35">
        <v>0.25</v>
      </c>
      <c r="I35">
        <v>0.25</v>
      </c>
      <c r="J35">
        <v>0.25</v>
      </c>
      <c r="K35">
        <v>0.25</v>
      </c>
      <c r="L35">
        <v>0.25</v>
      </c>
      <c r="M35">
        <v>0.25</v>
      </c>
      <c r="N35">
        <v>0.25</v>
      </c>
      <c r="O35">
        <f t="shared" si="1"/>
        <v>2.5</v>
      </c>
      <c r="P35">
        <f t="shared" si="2"/>
        <v>0.25</v>
      </c>
    </row>
    <row r="36" spans="2:16" x14ac:dyDescent="0.25">
      <c r="C36" s="25" t="s">
        <v>6</v>
      </c>
      <c r="D36" t="s">
        <v>9</v>
      </c>
      <c r="E36">
        <v>0.25</v>
      </c>
      <c r="F36">
        <v>0.25</v>
      </c>
      <c r="G36">
        <v>0.25</v>
      </c>
      <c r="H36">
        <v>0.25</v>
      </c>
      <c r="I36">
        <v>0.25</v>
      </c>
      <c r="J36">
        <v>0.25</v>
      </c>
      <c r="K36">
        <v>0.25</v>
      </c>
      <c r="L36">
        <v>0.25</v>
      </c>
      <c r="M36">
        <v>0.25</v>
      </c>
      <c r="N36">
        <v>0.25</v>
      </c>
      <c r="O36">
        <f t="shared" si="1"/>
        <v>2.5</v>
      </c>
      <c r="P36">
        <f t="shared" si="2"/>
        <v>0.25</v>
      </c>
    </row>
    <row r="37" spans="2:16" x14ac:dyDescent="0.25">
      <c r="C37" s="25"/>
      <c r="D37" t="s">
        <v>10</v>
      </c>
      <c r="E37">
        <v>0.25</v>
      </c>
      <c r="F37">
        <v>0.25</v>
      </c>
      <c r="G37">
        <v>0.25</v>
      </c>
      <c r="H37">
        <v>0.25</v>
      </c>
      <c r="I37">
        <v>0.25</v>
      </c>
      <c r="J37">
        <v>0.25</v>
      </c>
      <c r="K37">
        <v>0.25</v>
      </c>
      <c r="L37">
        <v>0.25</v>
      </c>
      <c r="M37">
        <v>0.25</v>
      </c>
      <c r="N37">
        <v>0.25</v>
      </c>
      <c r="O37">
        <f t="shared" si="1"/>
        <v>2.5</v>
      </c>
      <c r="P37">
        <f t="shared" si="2"/>
        <v>0.25</v>
      </c>
    </row>
    <row r="38" spans="2:16" x14ac:dyDescent="0.25">
      <c r="C38" s="25"/>
      <c r="D38" t="s">
        <v>11</v>
      </c>
      <c r="E38">
        <v>0.27</v>
      </c>
      <c r="F38">
        <v>0.25</v>
      </c>
      <c r="G38">
        <v>0.25</v>
      </c>
      <c r="H38">
        <v>0.25</v>
      </c>
      <c r="I38">
        <v>0.25</v>
      </c>
      <c r="J38">
        <v>0.25</v>
      </c>
      <c r="K38">
        <v>0.25</v>
      </c>
      <c r="L38">
        <v>0.25</v>
      </c>
      <c r="M38">
        <v>0.25</v>
      </c>
      <c r="N38">
        <v>0.25</v>
      </c>
      <c r="O38">
        <f t="shared" si="1"/>
        <v>2.52</v>
      </c>
      <c r="P38">
        <f t="shared" si="2"/>
        <v>0.252</v>
      </c>
    </row>
    <row r="39" spans="2:16" x14ac:dyDescent="0.25">
      <c r="C39" s="25"/>
      <c r="D39" t="s">
        <v>12</v>
      </c>
      <c r="E39">
        <v>0.25</v>
      </c>
      <c r="F39">
        <v>0.25</v>
      </c>
      <c r="G39">
        <v>0.25</v>
      </c>
      <c r="H39">
        <v>0.25</v>
      </c>
      <c r="I39">
        <v>0.25</v>
      </c>
      <c r="J39">
        <v>0.25</v>
      </c>
      <c r="K39">
        <v>0.25</v>
      </c>
      <c r="L39">
        <v>0.25</v>
      </c>
      <c r="M39">
        <v>0.25</v>
      </c>
      <c r="N39">
        <v>0.25</v>
      </c>
      <c r="O39">
        <f t="shared" si="1"/>
        <v>2.5</v>
      </c>
      <c r="P39">
        <f t="shared" si="2"/>
        <v>0.25</v>
      </c>
    </row>
    <row r="40" spans="2:16" x14ac:dyDescent="0.25">
      <c r="C40" s="25"/>
      <c r="D40" t="s">
        <v>13</v>
      </c>
      <c r="E40">
        <v>0.25</v>
      </c>
      <c r="F40">
        <v>0.25</v>
      </c>
      <c r="G40">
        <v>0.25</v>
      </c>
      <c r="H40">
        <v>0.25</v>
      </c>
      <c r="I40">
        <v>0.25</v>
      </c>
      <c r="J40">
        <v>0.25</v>
      </c>
      <c r="K40">
        <v>0.25</v>
      </c>
      <c r="L40">
        <v>0.25</v>
      </c>
      <c r="M40">
        <v>0.25</v>
      </c>
      <c r="N40">
        <v>0.25</v>
      </c>
      <c r="O40">
        <f t="shared" si="1"/>
        <v>2.5</v>
      </c>
      <c r="P40">
        <f t="shared" si="2"/>
        <v>0.25</v>
      </c>
    </row>
    <row r="41" spans="2:16" x14ac:dyDescent="0.25">
      <c r="E41" s="6" t="s">
        <v>14</v>
      </c>
      <c r="F41" s="6" t="s">
        <v>15</v>
      </c>
      <c r="H41" t="s">
        <v>17</v>
      </c>
      <c r="I41" t="s">
        <v>22</v>
      </c>
    </row>
    <row r="42" spans="2:16" x14ac:dyDescent="0.25">
      <c r="B42" t="s">
        <v>19</v>
      </c>
      <c r="C42" s="25" t="s">
        <v>1</v>
      </c>
      <c r="D42" t="s">
        <v>9</v>
      </c>
      <c r="E42" s="1">
        <v>3.661</v>
      </c>
      <c r="F42" s="1">
        <v>0.36609999999999998</v>
      </c>
      <c r="H42" s="21">
        <v>0.35979999999999995</v>
      </c>
      <c r="I42" s="22">
        <v>63.2</v>
      </c>
    </row>
    <row r="43" spans="2:16" x14ac:dyDescent="0.25">
      <c r="B43" s="3">
        <v>44865</v>
      </c>
      <c r="C43" s="25"/>
      <c r="D43" t="s">
        <v>10</v>
      </c>
      <c r="E43" s="1">
        <v>3.6080000000000001</v>
      </c>
      <c r="F43" s="1">
        <v>0.36080000000000001</v>
      </c>
      <c r="H43" s="21">
        <v>0.33259999999999995</v>
      </c>
      <c r="I43" s="22">
        <v>38.200000000000003</v>
      </c>
    </row>
    <row r="44" spans="2:16" x14ac:dyDescent="0.25">
      <c r="C44" s="25"/>
      <c r="D44" t="s">
        <v>11</v>
      </c>
      <c r="E44" s="1">
        <v>3.8479999999999999</v>
      </c>
      <c r="F44" s="1">
        <v>0.38479999999999998</v>
      </c>
      <c r="G44">
        <f>AVERAGE(F42:F46)</f>
        <v>0.36063999999999996</v>
      </c>
      <c r="H44" s="21">
        <v>0.3639</v>
      </c>
      <c r="I44" s="22">
        <v>40.9</v>
      </c>
    </row>
    <row r="45" spans="2:16" x14ac:dyDescent="0.25">
      <c r="C45" s="25"/>
      <c r="D45" t="s">
        <v>12</v>
      </c>
      <c r="E45" s="1">
        <v>3.5910000000000002</v>
      </c>
      <c r="F45" s="1">
        <v>0.35910000000000003</v>
      </c>
      <c r="H45" s="21">
        <v>0.33639999999999992</v>
      </c>
      <c r="I45" s="22">
        <v>42.7</v>
      </c>
    </row>
    <row r="46" spans="2:16" x14ac:dyDescent="0.25">
      <c r="C46" s="25"/>
      <c r="D46" t="s">
        <v>13</v>
      </c>
      <c r="E46" s="1">
        <v>3.3239999999999998</v>
      </c>
      <c r="F46" s="1">
        <v>0.33239999999999997</v>
      </c>
      <c r="H46" s="21">
        <v>0.34990000000000004</v>
      </c>
      <c r="I46" s="22">
        <v>50</v>
      </c>
    </row>
    <row r="47" spans="2:16" x14ac:dyDescent="0.25">
      <c r="C47" s="25" t="s">
        <v>2</v>
      </c>
      <c r="D47" t="s">
        <v>9</v>
      </c>
      <c r="E47" s="1">
        <v>3.516</v>
      </c>
      <c r="F47">
        <f>E47/8</f>
        <v>0.4395</v>
      </c>
      <c r="H47" s="21">
        <v>0.27300000000000002</v>
      </c>
      <c r="I47" s="20">
        <f t="shared" ref="I47:I71" si="3">(F47-H47)*1000</f>
        <v>166.49999999999997</v>
      </c>
    </row>
    <row r="48" spans="2:16" x14ac:dyDescent="0.25">
      <c r="C48" s="25"/>
      <c r="D48" t="s">
        <v>10</v>
      </c>
      <c r="E48" s="1">
        <v>2.032</v>
      </c>
      <c r="F48" s="1">
        <f>E48/9</f>
        <v>0.22577777777777777</v>
      </c>
      <c r="H48" s="21">
        <v>0.25700000000000001</v>
      </c>
      <c r="I48" s="20">
        <f t="shared" si="3"/>
        <v>-31.222222222222236</v>
      </c>
    </row>
    <row r="49" spans="3:9" x14ac:dyDescent="0.25">
      <c r="C49" s="25"/>
      <c r="D49" t="s">
        <v>11</v>
      </c>
      <c r="E49" s="1">
        <v>4.1189999999999998</v>
      </c>
      <c r="F49" s="1">
        <f t="shared" ref="F49:F54" si="4">E49/10</f>
        <v>0.41189999999999999</v>
      </c>
      <c r="G49">
        <f>AVERAGE(F47:F51)</f>
        <v>0.35307555555555553</v>
      </c>
      <c r="H49" s="21">
        <v>0.29299999999999998</v>
      </c>
      <c r="I49" s="20">
        <f t="shared" si="3"/>
        <v>118.9</v>
      </c>
    </row>
    <row r="50" spans="3:9" x14ac:dyDescent="0.25">
      <c r="C50" s="25"/>
      <c r="D50" t="s">
        <v>12</v>
      </c>
      <c r="E50" s="1">
        <v>3.6520000000000001</v>
      </c>
      <c r="F50" s="1">
        <f t="shared" si="4"/>
        <v>0.36520000000000002</v>
      </c>
      <c r="H50" s="21">
        <v>0.254</v>
      </c>
      <c r="I50" s="20">
        <f t="shared" si="3"/>
        <v>111.20000000000002</v>
      </c>
    </row>
    <row r="51" spans="3:9" x14ac:dyDescent="0.25">
      <c r="C51" s="25"/>
      <c r="D51" t="s">
        <v>13</v>
      </c>
      <c r="E51" s="1">
        <v>3.23</v>
      </c>
      <c r="F51" s="1">
        <f t="shared" si="4"/>
        <v>0.32300000000000001</v>
      </c>
      <c r="H51" s="21">
        <v>0.252</v>
      </c>
      <c r="I51" s="20">
        <f t="shared" si="3"/>
        <v>71.000000000000014</v>
      </c>
    </row>
    <row r="52" spans="3:9" x14ac:dyDescent="0.25">
      <c r="C52" s="25" t="s">
        <v>3</v>
      </c>
      <c r="D52" t="s">
        <v>9</v>
      </c>
      <c r="E52" s="1">
        <v>3.5449999999999999</v>
      </c>
      <c r="F52" s="1">
        <f t="shared" si="4"/>
        <v>0.35449999999999998</v>
      </c>
      <c r="H52" s="21">
        <v>0.251</v>
      </c>
      <c r="I52" s="20">
        <f t="shared" si="3"/>
        <v>103.49999999999999</v>
      </c>
    </row>
    <row r="53" spans="3:9" x14ac:dyDescent="0.25">
      <c r="C53" s="25"/>
      <c r="D53" t="s">
        <v>10</v>
      </c>
      <c r="E53" s="1">
        <v>3.887</v>
      </c>
      <c r="F53" s="1">
        <f t="shared" si="4"/>
        <v>0.38869999999999999</v>
      </c>
      <c r="H53" s="21">
        <v>0.251</v>
      </c>
      <c r="I53" s="20">
        <f t="shared" si="3"/>
        <v>137.69999999999999</v>
      </c>
    </row>
    <row r="54" spans="3:9" x14ac:dyDescent="0.25">
      <c r="C54" s="25"/>
      <c r="D54" t="s">
        <v>11</v>
      </c>
      <c r="E54" s="1">
        <v>3.9</v>
      </c>
      <c r="F54" s="1">
        <f t="shared" si="4"/>
        <v>0.39</v>
      </c>
      <c r="G54">
        <f>AVERAGE(F52:F56)</f>
        <v>0.35851499999999997</v>
      </c>
      <c r="H54" s="21">
        <v>0.251</v>
      </c>
      <c r="I54" s="20">
        <f t="shared" si="3"/>
        <v>139</v>
      </c>
    </row>
    <row r="55" spans="3:9" x14ac:dyDescent="0.25">
      <c r="C55" s="25"/>
      <c r="D55" t="s">
        <v>12</v>
      </c>
      <c r="E55" s="1">
        <v>2.7549999999999999</v>
      </c>
      <c r="F55" s="1">
        <f>E55/8</f>
        <v>0.34437499999999999</v>
      </c>
      <c r="H55" s="21">
        <v>0.25</v>
      </c>
      <c r="I55" s="20">
        <f t="shared" si="3"/>
        <v>94.374999999999986</v>
      </c>
    </row>
    <row r="56" spans="3:9" x14ac:dyDescent="0.25">
      <c r="C56" s="25"/>
      <c r="D56" t="s">
        <v>13</v>
      </c>
      <c r="E56" s="1">
        <v>3.15</v>
      </c>
      <c r="F56" s="1">
        <f>E56/10</f>
        <v>0.315</v>
      </c>
      <c r="H56" s="21">
        <v>0.253</v>
      </c>
      <c r="I56" s="20">
        <f t="shared" si="3"/>
        <v>62</v>
      </c>
    </row>
    <row r="57" spans="3:9" x14ac:dyDescent="0.25">
      <c r="C57" s="25" t="s">
        <v>4</v>
      </c>
      <c r="D57" t="s">
        <v>9</v>
      </c>
      <c r="E57" s="1">
        <v>3.1549999999999998</v>
      </c>
      <c r="F57" s="1">
        <f>E57/9</f>
        <v>0.35055555555555551</v>
      </c>
      <c r="H57" s="21">
        <v>0.25</v>
      </c>
      <c r="I57" s="20">
        <f t="shared" si="3"/>
        <v>100.55555555555551</v>
      </c>
    </row>
    <row r="58" spans="3:9" x14ac:dyDescent="0.25">
      <c r="C58" s="25"/>
      <c r="D58" t="s">
        <v>10</v>
      </c>
      <c r="E58" s="1">
        <v>4.1390000000000002</v>
      </c>
      <c r="F58" s="1">
        <f>E58/10</f>
        <v>0.41390000000000005</v>
      </c>
      <c r="H58" s="21">
        <v>0.25</v>
      </c>
      <c r="I58" s="20">
        <f t="shared" si="3"/>
        <v>163.90000000000003</v>
      </c>
    </row>
    <row r="59" spans="3:9" x14ac:dyDescent="0.25">
      <c r="C59" s="25"/>
      <c r="D59" t="s">
        <v>11</v>
      </c>
      <c r="E59" s="1">
        <v>3.206</v>
      </c>
      <c r="F59" s="1">
        <f>E59/10</f>
        <v>0.3206</v>
      </c>
      <c r="G59">
        <f>AVERAGE(F57:F61)</f>
        <v>0.35493111111111109</v>
      </c>
      <c r="H59" s="21">
        <v>0.25</v>
      </c>
      <c r="I59" s="20">
        <f t="shared" si="3"/>
        <v>70.599999999999994</v>
      </c>
    </row>
    <row r="60" spans="3:9" x14ac:dyDescent="0.25">
      <c r="C60" s="25"/>
      <c r="D60" t="s">
        <v>12</v>
      </c>
      <c r="E60" s="1">
        <v>3.4489999999999998</v>
      </c>
      <c r="F60" s="1">
        <f>E60/10</f>
        <v>0.34489999999999998</v>
      </c>
      <c r="H60" s="21">
        <v>0.251</v>
      </c>
      <c r="I60" s="20">
        <f t="shared" si="3"/>
        <v>93.899999999999977</v>
      </c>
    </row>
    <row r="61" spans="3:9" x14ac:dyDescent="0.25">
      <c r="C61" s="25"/>
      <c r="D61" t="s">
        <v>13</v>
      </c>
      <c r="E61" s="1">
        <v>3.4470000000000001</v>
      </c>
      <c r="F61" s="1">
        <f>E61/10</f>
        <v>0.34470000000000001</v>
      </c>
      <c r="H61" s="21">
        <v>0.25</v>
      </c>
      <c r="I61" s="20">
        <f t="shared" si="3"/>
        <v>94.7</v>
      </c>
    </row>
    <row r="62" spans="3:9" x14ac:dyDescent="0.25">
      <c r="C62" s="25" t="s">
        <v>5</v>
      </c>
      <c r="D62" t="s">
        <v>9</v>
      </c>
      <c r="E62" s="1">
        <v>3.0739999999999998</v>
      </c>
      <c r="F62" s="1">
        <f>E62/9</f>
        <v>0.34155555555555556</v>
      </c>
      <c r="H62" s="21">
        <v>0.25</v>
      </c>
      <c r="I62" s="20">
        <f t="shared" si="3"/>
        <v>91.555555555555557</v>
      </c>
    </row>
    <row r="63" spans="3:9" x14ac:dyDescent="0.25">
      <c r="C63" s="25"/>
      <c r="D63" t="s">
        <v>10</v>
      </c>
      <c r="E63" s="1">
        <v>3.2160000000000002</v>
      </c>
      <c r="F63" s="1">
        <f>E63/10</f>
        <v>0.3216</v>
      </c>
      <c r="G63">
        <f>AVERAGE(F62:F66)</f>
        <v>0.3371311111111111</v>
      </c>
      <c r="H63" s="21">
        <v>0.25</v>
      </c>
      <c r="I63" s="20">
        <f t="shared" si="3"/>
        <v>71.599999999999994</v>
      </c>
    </row>
    <row r="64" spans="3:9" x14ac:dyDescent="0.25">
      <c r="C64" s="25"/>
      <c r="D64" t="s">
        <v>11</v>
      </c>
      <c r="E64" s="1">
        <v>2.3159999999999998</v>
      </c>
      <c r="F64" s="1">
        <f>E64/8</f>
        <v>0.28949999999999998</v>
      </c>
      <c r="H64" s="21">
        <v>0.25</v>
      </c>
      <c r="I64" s="20">
        <f t="shared" si="3"/>
        <v>39.499999999999979</v>
      </c>
    </row>
    <row r="65" spans="3:9" x14ac:dyDescent="0.25">
      <c r="C65" s="25"/>
      <c r="D65" t="s">
        <v>12</v>
      </c>
      <c r="E65" s="1">
        <v>3.9</v>
      </c>
      <c r="F65" s="1">
        <f>E65/10</f>
        <v>0.39</v>
      </c>
      <c r="H65" s="21">
        <v>0.25</v>
      </c>
      <c r="I65" s="20">
        <f t="shared" si="3"/>
        <v>140</v>
      </c>
    </row>
    <row r="66" spans="3:9" x14ac:dyDescent="0.25">
      <c r="C66" s="25"/>
      <c r="D66" t="s">
        <v>13</v>
      </c>
      <c r="E66" s="1">
        <v>3.43</v>
      </c>
      <c r="F66" s="1">
        <f>E66/10</f>
        <v>0.34300000000000003</v>
      </c>
      <c r="H66" s="21">
        <v>0.25</v>
      </c>
      <c r="I66" s="20">
        <f t="shared" si="3"/>
        <v>93.000000000000028</v>
      </c>
    </row>
    <row r="67" spans="3:9" x14ac:dyDescent="0.25">
      <c r="C67" s="25" t="s">
        <v>6</v>
      </c>
      <c r="D67" t="s">
        <v>9</v>
      </c>
      <c r="E67" s="1">
        <v>1.706</v>
      </c>
      <c r="F67" s="1">
        <f>E67/4</f>
        <v>0.42649999999999999</v>
      </c>
      <c r="H67" s="21">
        <v>0.25</v>
      </c>
      <c r="I67" s="20">
        <f t="shared" si="3"/>
        <v>176.5</v>
      </c>
    </row>
    <row r="68" spans="3:9" x14ac:dyDescent="0.25">
      <c r="C68" s="25"/>
      <c r="D68" t="s">
        <v>10</v>
      </c>
      <c r="E68" s="1">
        <v>1.881</v>
      </c>
      <c r="F68" s="1">
        <f>E68/6</f>
        <v>0.3135</v>
      </c>
      <c r="H68" s="21">
        <v>0.25</v>
      </c>
      <c r="I68" s="20">
        <f t="shared" si="3"/>
        <v>63.5</v>
      </c>
    </row>
    <row r="69" spans="3:9" x14ac:dyDescent="0.25">
      <c r="C69" s="25"/>
      <c r="D69" t="s">
        <v>11</v>
      </c>
      <c r="E69" s="1">
        <v>2.9209999999999998</v>
      </c>
      <c r="F69" s="1">
        <f>E69/9</f>
        <v>0.32455555555555554</v>
      </c>
      <c r="G69">
        <f>AVERAGE(E67:E71)</f>
        <v>2.3541999999999996</v>
      </c>
      <c r="H69" s="21">
        <v>0.252</v>
      </c>
      <c r="I69" s="20">
        <f t="shared" si="3"/>
        <v>72.555555555555543</v>
      </c>
    </row>
    <row r="70" spans="3:9" x14ac:dyDescent="0.25">
      <c r="C70" s="25"/>
      <c r="D70" t="s">
        <v>12</v>
      </c>
      <c r="E70" s="1">
        <v>2.0920000000000001</v>
      </c>
      <c r="F70" s="1">
        <f>E70/8</f>
        <v>0.26150000000000001</v>
      </c>
      <c r="H70" s="21">
        <v>0.25</v>
      </c>
      <c r="I70" s="20">
        <f t="shared" si="3"/>
        <v>11.500000000000011</v>
      </c>
    </row>
    <row r="71" spans="3:9" x14ac:dyDescent="0.25">
      <c r="C71" s="25"/>
      <c r="D71" t="s">
        <v>13</v>
      </c>
      <c r="E71" s="1">
        <v>3.1709999999999998</v>
      </c>
      <c r="F71" s="1">
        <f>E71/10</f>
        <v>0.31709999999999999</v>
      </c>
      <c r="H71" s="21">
        <v>0.25</v>
      </c>
      <c r="I71" s="20">
        <f t="shared" si="3"/>
        <v>67.099999999999994</v>
      </c>
    </row>
  </sheetData>
  <mergeCells count="12">
    <mergeCell ref="C62:C66"/>
    <mergeCell ref="C67:C71"/>
    <mergeCell ref="C36:C40"/>
    <mergeCell ref="C42:C46"/>
    <mergeCell ref="C47:C51"/>
    <mergeCell ref="C52:C56"/>
    <mergeCell ref="C57:C61"/>
    <mergeCell ref="C11:C15"/>
    <mergeCell ref="C16:C20"/>
    <mergeCell ref="C21:C25"/>
    <mergeCell ref="C26:C30"/>
    <mergeCell ref="C31:C3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72"/>
  <sheetViews>
    <sheetView workbookViewId="0">
      <selection activeCell="E4" sqref="E4:J8"/>
    </sheetView>
  </sheetViews>
  <sheetFormatPr defaultRowHeight="15" x14ac:dyDescent="0.25"/>
  <cols>
    <col min="2" max="2" width="19.85546875" bestFit="1" customWidth="1"/>
    <col min="3" max="3" width="12.5703125" customWidth="1"/>
    <col min="9" max="9" width="15.7109375" bestFit="1" customWidth="1"/>
    <col min="10" max="10" width="11" bestFit="1" customWidth="1"/>
  </cols>
  <sheetData>
    <row r="2" spans="2:16" x14ac:dyDescent="0.25">
      <c r="B2" t="s">
        <v>20</v>
      </c>
    </row>
    <row r="3" spans="2:16" x14ac:dyDescent="0.25"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</row>
    <row r="4" spans="2:16" x14ac:dyDescent="0.25">
      <c r="B4" t="s">
        <v>7</v>
      </c>
      <c r="C4" s="1" t="s">
        <v>8</v>
      </c>
      <c r="D4" t="s">
        <v>9</v>
      </c>
      <c r="E4">
        <v>0</v>
      </c>
      <c r="F4">
        <v>1</v>
      </c>
      <c r="G4">
        <v>1</v>
      </c>
      <c r="H4">
        <v>2</v>
      </c>
      <c r="I4">
        <v>3</v>
      </c>
      <c r="J4">
        <v>2</v>
      </c>
    </row>
    <row r="5" spans="2:16" x14ac:dyDescent="0.25">
      <c r="C5" s="3">
        <v>44865</v>
      </c>
      <c r="D5" t="s">
        <v>10</v>
      </c>
      <c r="E5">
        <v>0</v>
      </c>
      <c r="F5">
        <v>0</v>
      </c>
      <c r="G5">
        <v>0</v>
      </c>
      <c r="H5">
        <v>3</v>
      </c>
      <c r="I5">
        <v>3</v>
      </c>
      <c r="J5">
        <v>4</v>
      </c>
    </row>
    <row r="6" spans="2:16" x14ac:dyDescent="0.25">
      <c r="D6" t="s">
        <v>11</v>
      </c>
      <c r="E6">
        <v>0</v>
      </c>
      <c r="F6">
        <v>0</v>
      </c>
      <c r="G6">
        <v>1</v>
      </c>
      <c r="H6">
        <v>2</v>
      </c>
      <c r="I6">
        <v>2</v>
      </c>
      <c r="J6">
        <v>3</v>
      </c>
    </row>
    <row r="7" spans="2:16" x14ac:dyDescent="0.25">
      <c r="D7" t="s">
        <v>12</v>
      </c>
      <c r="E7">
        <v>0</v>
      </c>
      <c r="F7">
        <v>1</v>
      </c>
      <c r="G7">
        <v>0</v>
      </c>
      <c r="H7">
        <v>1</v>
      </c>
      <c r="I7">
        <v>1</v>
      </c>
      <c r="J7">
        <v>6</v>
      </c>
    </row>
    <row r="8" spans="2:16" x14ac:dyDescent="0.25">
      <c r="D8" t="s">
        <v>13</v>
      </c>
      <c r="E8">
        <v>0</v>
      </c>
      <c r="F8">
        <v>2</v>
      </c>
      <c r="G8">
        <v>0</v>
      </c>
      <c r="H8">
        <v>1</v>
      </c>
      <c r="I8">
        <v>0</v>
      </c>
      <c r="J8">
        <v>10</v>
      </c>
    </row>
    <row r="9" spans="2:16" x14ac:dyDescent="0.25">
      <c r="D9" s="14" t="s">
        <v>14</v>
      </c>
      <c r="E9" s="14">
        <f>SUM(E4:E8)</f>
        <v>0</v>
      </c>
      <c r="F9" s="14">
        <f t="shared" ref="F9:J9" si="0">SUM(F4:F8)</f>
        <v>4</v>
      </c>
      <c r="G9" s="14">
        <f t="shared" si="0"/>
        <v>2</v>
      </c>
      <c r="H9" s="14">
        <f t="shared" si="0"/>
        <v>9</v>
      </c>
      <c r="I9" s="14">
        <f t="shared" si="0"/>
        <v>9</v>
      </c>
      <c r="J9" s="14">
        <f t="shared" si="0"/>
        <v>25</v>
      </c>
    </row>
    <row r="10" spans="2:16" x14ac:dyDescent="0.25">
      <c r="E10" s="15">
        <v>1</v>
      </c>
      <c r="F10" s="15">
        <v>2</v>
      </c>
      <c r="G10" s="15">
        <v>3</v>
      </c>
      <c r="H10" s="15">
        <v>4</v>
      </c>
      <c r="I10" s="15">
        <v>5</v>
      </c>
      <c r="J10" s="15">
        <v>6</v>
      </c>
      <c r="K10" s="15">
        <v>7</v>
      </c>
      <c r="L10" s="15">
        <v>8</v>
      </c>
      <c r="M10" s="15">
        <v>9</v>
      </c>
      <c r="N10" s="15">
        <v>10</v>
      </c>
      <c r="O10" s="11" t="s">
        <v>14</v>
      </c>
      <c r="P10" s="12" t="s">
        <v>15</v>
      </c>
    </row>
    <row r="11" spans="2:16" x14ac:dyDescent="0.25">
      <c r="B11" t="s">
        <v>23</v>
      </c>
      <c r="C11" s="25" t="s">
        <v>1</v>
      </c>
      <c r="D11" t="s">
        <v>9</v>
      </c>
      <c r="E11" s="1">
        <v>0.30199999999999999</v>
      </c>
      <c r="F11" s="1">
        <v>0.318</v>
      </c>
      <c r="G11" s="1">
        <v>0.375</v>
      </c>
      <c r="H11" s="1">
        <v>0.32400000000000001</v>
      </c>
      <c r="I11" s="1">
        <v>0.36799999999999999</v>
      </c>
      <c r="J11" s="1">
        <v>0.39200000000000002</v>
      </c>
      <c r="K11" s="1">
        <v>0.53200000000000003</v>
      </c>
      <c r="L11" s="1">
        <v>0.34300000000000003</v>
      </c>
      <c r="M11" s="1">
        <v>0.33200000000000002</v>
      </c>
      <c r="N11" s="1">
        <v>0.312</v>
      </c>
      <c r="O11" s="18">
        <v>3.5979999999999994</v>
      </c>
      <c r="P11" s="18">
        <v>0.35979999999999995</v>
      </c>
    </row>
    <row r="12" spans="2:16" x14ac:dyDescent="0.25">
      <c r="C12" s="25"/>
      <c r="D12" t="s">
        <v>10</v>
      </c>
      <c r="E12" s="1">
        <v>0.375</v>
      </c>
      <c r="F12" s="1">
        <v>0.30099999999999999</v>
      </c>
      <c r="G12" s="1">
        <v>0.312</v>
      </c>
      <c r="H12" s="1">
        <v>0.38100000000000001</v>
      </c>
      <c r="I12" s="1">
        <v>0.33600000000000002</v>
      </c>
      <c r="J12" s="1">
        <v>0.308</v>
      </c>
      <c r="K12" s="1">
        <v>0.36899999999999999</v>
      </c>
      <c r="L12" s="1">
        <v>0.33800000000000002</v>
      </c>
      <c r="M12" s="1">
        <v>0.30399999999999999</v>
      </c>
      <c r="N12" s="1">
        <v>0.30199999999999999</v>
      </c>
      <c r="O12" s="18">
        <v>3.3259999999999996</v>
      </c>
      <c r="P12" s="18">
        <v>0.33259999999999995</v>
      </c>
    </row>
    <row r="13" spans="2:16" x14ac:dyDescent="0.25">
      <c r="C13" s="25"/>
      <c r="D13" t="s">
        <v>11</v>
      </c>
      <c r="E13" s="1">
        <v>0.33400000000000002</v>
      </c>
      <c r="F13" s="1">
        <v>0.32300000000000001</v>
      </c>
      <c r="G13" s="1">
        <v>0.32900000000000001</v>
      </c>
      <c r="H13" s="1">
        <v>0.47299999999999998</v>
      </c>
      <c r="I13" s="1">
        <v>0.34499999999999997</v>
      </c>
      <c r="J13" s="1">
        <v>0.315</v>
      </c>
      <c r="K13" s="1">
        <v>0.317</v>
      </c>
      <c r="L13" s="1">
        <v>0.32300000000000001</v>
      </c>
      <c r="M13" s="1">
        <v>0.496</v>
      </c>
      <c r="N13" s="1">
        <v>0.38400000000000001</v>
      </c>
      <c r="O13" s="18">
        <v>3.6390000000000002</v>
      </c>
      <c r="P13" s="18">
        <v>0.3639</v>
      </c>
    </row>
    <row r="14" spans="2:16" x14ac:dyDescent="0.25">
      <c r="C14" s="25"/>
      <c r="D14" t="s">
        <v>12</v>
      </c>
      <c r="E14" s="1">
        <v>0.376</v>
      </c>
      <c r="F14" s="1">
        <v>0.30299999999999999</v>
      </c>
      <c r="G14" s="1">
        <v>0.34599999999999997</v>
      </c>
      <c r="H14" s="1">
        <v>0.313</v>
      </c>
      <c r="I14" s="1">
        <v>0.35099999999999998</v>
      </c>
      <c r="J14" s="1">
        <v>0.40699999999999997</v>
      </c>
      <c r="K14" s="1">
        <v>0.30299999999999999</v>
      </c>
      <c r="L14" s="1">
        <v>0.34599999999999997</v>
      </c>
      <c r="M14" s="1">
        <v>0.315</v>
      </c>
      <c r="N14" s="1">
        <v>0.30399999999999999</v>
      </c>
      <c r="O14" s="18">
        <v>3.3639999999999994</v>
      </c>
      <c r="P14" s="18">
        <v>0.33639999999999992</v>
      </c>
    </row>
    <row r="15" spans="2:16" x14ac:dyDescent="0.25">
      <c r="C15" s="25"/>
      <c r="D15" t="s">
        <v>13</v>
      </c>
      <c r="E15" s="1">
        <v>0.36699999999999999</v>
      </c>
      <c r="F15" s="1">
        <v>0.32800000000000001</v>
      </c>
      <c r="G15" s="1">
        <v>0.48899999999999999</v>
      </c>
      <c r="H15" s="1">
        <v>0.32</v>
      </c>
      <c r="I15" s="1">
        <v>0.32800000000000001</v>
      </c>
      <c r="J15" s="1">
        <v>0.3</v>
      </c>
      <c r="K15" s="1">
        <v>0.39200000000000002</v>
      </c>
      <c r="L15" s="1">
        <v>0.309</v>
      </c>
      <c r="M15" s="1">
        <v>0.36499999999999999</v>
      </c>
      <c r="N15" s="1">
        <v>0.30099999999999999</v>
      </c>
      <c r="O15" s="18">
        <v>3.4990000000000006</v>
      </c>
      <c r="P15" s="18">
        <v>0.34990000000000004</v>
      </c>
    </row>
    <row r="16" spans="2:16" x14ac:dyDescent="0.25">
      <c r="C16" s="25" t="s">
        <v>2</v>
      </c>
      <c r="D16" t="s">
        <v>9</v>
      </c>
      <c r="E16" s="1">
        <v>0.25</v>
      </c>
      <c r="F16" s="1">
        <v>0.25</v>
      </c>
      <c r="G16" s="1">
        <v>0.25</v>
      </c>
      <c r="H16" s="1">
        <v>0.25</v>
      </c>
      <c r="I16" s="1">
        <v>0.25</v>
      </c>
      <c r="J16" s="1">
        <v>0.25</v>
      </c>
      <c r="K16" s="1">
        <v>0.25</v>
      </c>
      <c r="L16" s="1">
        <v>0.25</v>
      </c>
      <c r="M16" s="1">
        <v>0.25</v>
      </c>
      <c r="N16" s="1">
        <v>0.25</v>
      </c>
      <c r="O16" s="18">
        <f>SUM(E16:N16)</f>
        <v>2.5</v>
      </c>
      <c r="P16" s="18">
        <f>O16/10</f>
        <v>0.25</v>
      </c>
    </row>
    <row r="17" spans="3:16" x14ac:dyDescent="0.25">
      <c r="C17" s="25"/>
      <c r="D17" t="s">
        <v>10</v>
      </c>
      <c r="E17" s="1">
        <v>0.25</v>
      </c>
      <c r="F17" s="1">
        <v>0.25</v>
      </c>
      <c r="G17" s="1">
        <v>0.25</v>
      </c>
      <c r="H17" s="1">
        <v>0.25</v>
      </c>
      <c r="I17" s="1">
        <v>0.25</v>
      </c>
      <c r="J17" s="1">
        <v>0.25</v>
      </c>
      <c r="K17" s="1">
        <v>0.25</v>
      </c>
      <c r="L17" s="1">
        <v>0.25</v>
      </c>
      <c r="M17" s="1">
        <v>0.25</v>
      </c>
      <c r="N17" s="1">
        <v>0.25</v>
      </c>
      <c r="O17" s="18">
        <f t="shared" ref="O17:O40" si="1">SUM(E17:N17)</f>
        <v>2.5</v>
      </c>
      <c r="P17" s="18">
        <f t="shared" ref="P17:P40" si="2">O17/10</f>
        <v>0.25</v>
      </c>
    </row>
    <row r="18" spans="3:16" x14ac:dyDescent="0.25">
      <c r="C18" s="25"/>
      <c r="D18" t="s">
        <v>11</v>
      </c>
      <c r="E18" s="1">
        <v>0.25</v>
      </c>
      <c r="F18" s="1">
        <v>0.25</v>
      </c>
      <c r="G18" s="1">
        <v>0.25</v>
      </c>
      <c r="H18" s="1">
        <v>0.25</v>
      </c>
      <c r="I18" s="1">
        <v>0.25</v>
      </c>
      <c r="J18" s="1">
        <v>0.25</v>
      </c>
      <c r="K18" s="1">
        <v>0.25</v>
      </c>
      <c r="L18" s="1">
        <v>0.25</v>
      </c>
      <c r="M18" s="1">
        <v>0.25</v>
      </c>
      <c r="N18" s="1">
        <v>0.25</v>
      </c>
      <c r="O18" s="18">
        <f t="shared" si="1"/>
        <v>2.5</v>
      </c>
      <c r="P18" s="18">
        <f t="shared" si="2"/>
        <v>0.25</v>
      </c>
    </row>
    <row r="19" spans="3:16" x14ac:dyDescent="0.25">
      <c r="C19" s="25"/>
      <c r="D19" t="s">
        <v>12</v>
      </c>
      <c r="E19" s="1">
        <v>0.25</v>
      </c>
      <c r="F19" s="1">
        <v>0.25</v>
      </c>
      <c r="G19" s="1">
        <v>0.25</v>
      </c>
      <c r="H19" s="1">
        <v>0.25</v>
      </c>
      <c r="I19" s="1">
        <v>0.25</v>
      </c>
      <c r="J19" s="1">
        <v>0.25</v>
      </c>
      <c r="K19" s="1">
        <v>0.25</v>
      </c>
      <c r="L19" s="1">
        <v>0.25</v>
      </c>
      <c r="M19" s="1">
        <v>0.25</v>
      </c>
      <c r="N19" s="1">
        <v>0.25</v>
      </c>
      <c r="O19" s="18">
        <f t="shared" si="1"/>
        <v>2.5</v>
      </c>
      <c r="P19" s="18">
        <f t="shared" si="2"/>
        <v>0.25</v>
      </c>
    </row>
    <row r="20" spans="3:16" x14ac:dyDescent="0.25">
      <c r="C20" s="25"/>
      <c r="D20" t="s">
        <v>13</v>
      </c>
      <c r="E20" s="1">
        <v>0.25</v>
      </c>
      <c r="F20" s="1">
        <v>0.25</v>
      </c>
      <c r="G20" s="1">
        <v>0.25</v>
      </c>
      <c r="H20" s="1">
        <v>0.25</v>
      </c>
      <c r="I20" s="1">
        <v>0.25</v>
      </c>
      <c r="J20" s="1">
        <v>0.25</v>
      </c>
      <c r="K20" s="1">
        <v>0.25</v>
      </c>
      <c r="L20" s="1">
        <v>0.25</v>
      </c>
      <c r="M20" s="1">
        <v>0.25</v>
      </c>
      <c r="N20" s="1">
        <v>0.25</v>
      </c>
      <c r="O20" s="18">
        <f t="shared" si="1"/>
        <v>2.5</v>
      </c>
      <c r="P20" s="18">
        <f t="shared" si="2"/>
        <v>0.25</v>
      </c>
    </row>
    <row r="21" spans="3:16" x14ac:dyDescent="0.25">
      <c r="C21" s="25" t="s">
        <v>3</v>
      </c>
      <c r="D21" t="s">
        <v>9</v>
      </c>
      <c r="E21" s="1">
        <v>0.25</v>
      </c>
      <c r="F21" s="1">
        <v>0.25</v>
      </c>
      <c r="G21" s="1">
        <v>0.25</v>
      </c>
      <c r="H21" s="1">
        <v>0.25</v>
      </c>
      <c r="I21" s="1">
        <v>0.25</v>
      </c>
      <c r="J21" s="1">
        <v>0.25</v>
      </c>
      <c r="K21" s="1">
        <v>0.25</v>
      </c>
      <c r="L21" s="1">
        <v>0.25</v>
      </c>
      <c r="M21" s="1">
        <v>0.25</v>
      </c>
      <c r="N21" s="1">
        <v>0.25</v>
      </c>
      <c r="O21" s="18">
        <f t="shared" si="1"/>
        <v>2.5</v>
      </c>
      <c r="P21" s="18">
        <f t="shared" si="2"/>
        <v>0.25</v>
      </c>
    </row>
    <row r="22" spans="3:16" x14ac:dyDescent="0.25">
      <c r="C22" s="25"/>
      <c r="D22" t="s">
        <v>10</v>
      </c>
      <c r="E22" s="1">
        <v>0.25</v>
      </c>
      <c r="F22" s="1">
        <v>0.25</v>
      </c>
      <c r="G22" s="1">
        <v>0.25</v>
      </c>
      <c r="H22" s="1">
        <v>0.25</v>
      </c>
      <c r="I22" s="1">
        <v>0.25</v>
      </c>
      <c r="J22" s="1">
        <v>0.25</v>
      </c>
      <c r="K22" s="1">
        <v>0.25</v>
      </c>
      <c r="L22" s="1">
        <v>0.25</v>
      </c>
      <c r="M22" s="1">
        <v>0.25</v>
      </c>
      <c r="N22" s="1">
        <v>0.25</v>
      </c>
      <c r="O22" s="18">
        <f t="shared" si="1"/>
        <v>2.5</v>
      </c>
      <c r="P22" s="18">
        <f t="shared" si="2"/>
        <v>0.25</v>
      </c>
    </row>
    <row r="23" spans="3:16" x14ac:dyDescent="0.25">
      <c r="C23" s="25"/>
      <c r="D23" t="s">
        <v>11</v>
      </c>
      <c r="E23" s="1">
        <v>0.25</v>
      </c>
      <c r="F23" s="1">
        <v>0.25</v>
      </c>
      <c r="G23" s="1">
        <v>0.25</v>
      </c>
      <c r="H23" s="1">
        <v>0.25</v>
      </c>
      <c r="I23" s="1">
        <v>0.25</v>
      </c>
      <c r="J23" s="1">
        <v>0.25</v>
      </c>
      <c r="K23" s="1">
        <v>0.25</v>
      </c>
      <c r="L23" s="1">
        <v>0.25</v>
      </c>
      <c r="M23" s="1">
        <v>0.25</v>
      </c>
      <c r="N23" s="1">
        <v>0.25</v>
      </c>
      <c r="O23" s="18">
        <f t="shared" si="1"/>
        <v>2.5</v>
      </c>
      <c r="P23" s="18">
        <f t="shared" si="2"/>
        <v>0.25</v>
      </c>
    </row>
    <row r="24" spans="3:16" x14ac:dyDescent="0.25">
      <c r="C24" s="25"/>
      <c r="D24" t="s">
        <v>12</v>
      </c>
      <c r="E24" s="1">
        <v>0.25</v>
      </c>
      <c r="F24" s="1">
        <v>0.25</v>
      </c>
      <c r="G24" s="1">
        <v>0.25</v>
      </c>
      <c r="H24" s="1">
        <v>0.25</v>
      </c>
      <c r="I24" s="1">
        <v>0.25</v>
      </c>
      <c r="J24" s="1">
        <v>0.25</v>
      </c>
      <c r="K24" s="1">
        <v>0.25</v>
      </c>
      <c r="L24" s="1">
        <v>0.25</v>
      </c>
      <c r="M24" s="1">
        <v>0.25</v>
      </c>
      <c r="N24" s="1">
        <v>0.25</v>
      </c>
      <c r="O24" s="18">
        <f t="shared" si="1"/>
        <v>2.5</v>
      </c>
      <c r="P24" s="18">
        <f t="shared" si="2"/>
        <v>0.25</v>
      </c>
    </row>
    <row r="25" spans="3:16" x14ac:dyDescent="0.25">
      <c r="C25" s="25"/>
      <c r="D25" t="s">
        <v>13</v>
      </c>
      <c r="E25" s="1">
        <v>0.25</v>
      </c>
      <c r="F25" s="1">
        <v>0.25</v>
      </c>
      <c r="G25" s="1">
        <v>0.25</v>
      </c>
      <c r="H25" s="1">
        <v>0.25</v>
      </c>
      <c r="I25" s="1">
        <v>0.25</v>
      </c>
      <c r="J25" s="1">
        <v>0.25</v>
      </c>
      <c r="K25" s="1">
        <v>0.25</v>
      </c>
      <c r="L25" s="1">
        <v>0.25</v>
      </c>
      <c r="M25" s="1">
        <v>0.25</v>
      </c>
      <c r="N25" s="1">
        <v>0.25</v>
      </c>
      <c r="O25" s="18">
        <f t="shared" si="1"/>
        <v>2.5</v>
      </c>
      <c r="P25" s="18">
        <f t="shared" si="2"/>
        <v>0.25</v>
      </c>
    </row>
    <row r="26" spans="3:16" x14ac:dyDescent="0.25">
      <c r="C26" s="25" t="s">
        <v>4</v>
      </c>
      <c r="D26" t="s">
        <v>9</v>
      </c>
      <c r="E26" s="1">
        <v>0.25</v>
      </c>
      <c r="F26" s="1">
        <v>0.25</v>
      </c>
      <c r="G26" s="1">
        <v>0.25</v>
      </c>
      <c r="H26" s="1">
        <v>0.25</v>
      </c>
      <c r="I26" s="1">
        <v>0.25</v>
      </c>
      <c r="J26" s="1">
        <v>0.25</v>
      </c>
      <c r="K26" s="1">
        <v>0.25</v>
      </c>
      <c r="L26" s="1">
        <v>0.25</v>
      </c>
      <c r="M26" s="1">
        <v>0.25</v>
      </c>
      <c r="N26" s="1">
        <v>0.25</v>
      </c>
      <c r="O26" s="18">
        <f t="shared" si="1"/>
        <v>2.5</v>
      </c>
      <c r="P26" s="18">
        <f t="shared" si="2"/>
        <v>0.25</v>
      </c>
    </row>
    <row r="27" spans="3:16" x14ac:dyDescent="0.25">
      <c r="C27" s="25"/>
      <c r="D27" t="s">
        <v>10</v>
      </c>
      <c r="E27" s="1">
        <v>0.25</v>
      </c>
      <c r="F27" s="1">
        <v>0.25</v>
      </c>
      <c r="G27" s="1">
        <v>0.25</v>
      </c>
      <c r="H27" s="1">
        <v>0.25</v>
      </c>
      <c r="I27" s="1">
        <v>0.25</v>
      </c>
      <c r="J27" s="1">
        <v>0.25</v>
      </c>
      <c r="K27" s="1">
        <v>0.25</v>
      </c>
      <c r="L27" s="1">
        <v>0.25</v>
      </c>
      <c r="M27" s="1">
        <v>0.25</v>
      </c>
      <c r="N27" s="1">
        <v>0.25</v>
      </c>
      <c r="O27" s="18">
        <f t="shared" si="1"/>
        <v>2.5</v>
      </c>
      <c r="P27" s="18">
        <f t="shared" si="2"/>
        <v>0.25</v>
      </c>
    </row>
    <row r="28" spans="3:16" x14ac:dyDescent="0.25">
      <c r="C28" s="25"/>
      <c r="D28" t="s">
        <v>11</v>
      </c>
      <c r="E28" s="1">
        <v>0.25</v>
      </c>
      <c r="F28" s="1">
        <v>0.25</v>
      </c>
      <c r="G28" s="1">
        <v>0.25</v>
      </c>
      <c r="H28" s="1">
        <v>0.25</v>
      </c>
      <c r="I28" s="1">
        <v>0.25</v>
      </c>
      <c r="J28" s="1">
        <v>0.25</v>
      </c>
      <c r="K28" s="1">
        <v>0.25</v>
      </c>
      <c r="L28" s="1">
        <v>0.25</v>
      </c>
      <c r="M28" s="1">
        <v>0.25</v>
      </c>
      <c r="N28" s="1">
        <v>0.25</v>
      </c>
      <c r="O28" s="18">
        <f t="shared" si="1"/>
        <v>2.5</v>
      </c>
      <c r="P28" s="18">
        <f t="shared" si="2"/>
        <v>0.25</v>
      </c>
    </row>
    <row r="29" spans="3:16" x14ac:dyDescent="0.25">
      <c r="C29" s="25"/>
      <c r="D29" t="s">
        <v>12</v>
      </c>
      <c r="E29" s="1">
        <v>0.25</v>
      </c>
      <c r="F29" s="1">
        <v>0.25</v>
      </c>
      <c r="G29" s="1">
        <v>0.25</v>
      </c>
      <c r="H29" s="1">
        <v>0.25</v>
      </c>
      <c r="I29" s="1">
        <v>0.25</v>
      </c>
      <c r="J29" s="1">
        <v>0.25</v>
      </c>
      <c r="K29" s="1">
        <v>0.6</v>
      </c>
      <c r="L29" s="1">
        <v>0.25</v>
      </c>
      <c r="M29" s="1">
        <v>0.25</v>
      </c>
      <c r="N29" s="1">
        <v>0.25</v>
      </c>
      <c r="O29" s="18">
        <f t="shared" si="1"/>
        <v>2.85</v>
      </c>
      <c r="P29" s="18">
        <f t="shared" si="2"/>
        <v>0.28500000000000003</v>
      </c>
    </row>
    <row r="30" spans="3:16" x14ac:dyDescent="0.25">
      <c r="C30" s="25"/>
      <c r="D30" t="s">
        <v>13</v>
      </c>
      <c r="E30" s="1">
        <v>0.25</v>
      </c>
      <c r="F30" s="1">
        <v>0.25</v>
      </c>
      <c r="G30" s="1">
        <v>0.25</v>
      </c>
      <c r="H30" s="1">
        <v>0.25</v>
      </c>
      <c r="I30" s="1">
        <v>0.25</v>
      </c>
      <c r="J30" s="1">
        <v>0.25</v>
      </c>
      <c r="K30" s="1">
        <v>0.25</v>
      </c>
      <c r="L30" s="1">
        <v>0.25</v>
      </c>
      <c r="M30" s="1">
        <v>0.25</v>
      </c>
      <c r="N30" s="1">
        <v>0.25</v>
      </c>
      <c r="O30" s="18">
        <f t="shared" si="1"/>
        <v>2.5</v>
      </c>
      <c r="P30" s="18">
        <f t="shared" si="2"/>
        <v>0.25</v>
      </c>
    </row>
    <row r="31" spans="3:16" x14ac:dyDescent="0.25">
      <c r="C31" s="25" t="s">
        <v>5</v>
      </c>
      <c r="D31" t="s">
        <v>9</v>
      </c>
      <c r="E31" s="1">
        <v>0.25</v>
      </c>
      <c r="F31" s="1">
        <v>0.25</v>
      </c>
      <c r="G31" s="1">
        <v>0.25</v>
      </c>
      <c r="H31" s="1">
        <v>0.25</v>
      </c>
      <c r="I31" s="1">
        <v>0.25</v>
      </c>
      <c r="J31" s="1">
        <v>0.25</v>
      </c>
      <c r="K31" s="1">
        <v>0.25</v>
      </c>
      <c r="L31" s="1">
        <v>0.25</v>
      </c>
      <c r="M31" s="1">
        <v>0.25</v>
      </c>
      <c r="N31" s="1">
        <v>0.25</v>
      </c>
      <c r="O31" s="18">
        <f t="shared" si="1"/>
        <v>2.5</v>
      </c>
      <c r="P31" s="18">
        <f t="shared" si="2"/>
        <v>0.25</v>
      </c>
    </row>
    <row r="32" spans="3:16" x14ac:dyDescent="0.25">
      <c r="C32" s="25"/>
      <c r="D32" t="s">
        <v>10</v>
      </c>
      <c r="E32" s="1">
        <v>0.25</v>
      </c>
      <c r="F32" s="1">
        <v>0.25</v>
      </c>
      <c r="G32" s="1">
        <v>0.25</v>
      </c>
      <c r="H32" s="1">
        <v>0.25</v>
      </c>
      <c r="I32" s="1">
        <v>0.25</v>
      </c>
      <c r="J32" s="1">
        <v>0.25</v>
      </c>
      <c r="K32" s="1">
        <v>0.25</v>
      </c>
      <c r="L32" s="1">
        <v>0.25</v>
      </c>
      <c r="M32" s="1">
        <v>0.25</v>
      </c>
      <c r="N32" s="1">
        <v>0.25</v>
      </c>
      <c r="O32" s="18">
        <f t="shared" si="1"/>
        <v>2.5</v>
      </c>
      <c r="P32" s="18">
        <f t="shared" si="2"/>
        <v>0.25</v>
      </c>
    </row>
    <row r="33" spans="2:16" x14ac:dyDescent="0.25">
      <c r="C33" s="25"/>
      <c r="D33" t="s">
        <v>11</v>
      </c>
      <c r="E33" s="1">
        <v>0.25</v>
      </c>
      <c r="F33" s="1">
        <v>0.25</v>
      </c>
      <c r="G33" s="1">
        <v>0.25</v>
      </c>
      <c r="H33" s="1">
        <v>0.25</v>
      </c>
      <c r="I33" s="1">
        <v>0.25</v>
      </c>
      <c r="J33" s="1">
        <v>0.25</v>
      </c>
      <c r="K33" s="1">
        <v>0.25</v>
      </c>
      <c r="L33" s="1">
        <v>0.25</v>
      </c>
      <c r="M33" s="1">
        <v>0.25</v>
      </c>
      <c r="N33" s="1">
        <v>0.25</v>
      </c>
      <c r="O33" s="18">
        <f t="shared" si="1"/>
        <v>2.5</v>
      </c>
      <c r="P33" s="18">
        <f t="shared" si="2"/>
        <v>0.25</v>
      </c>
    </row>
    <row r="34" spans="2:16" x14ac:dyDescent="0.25">
      <c r="C34" s="25"/>
      <c r="D34" t="s">
        <v>12</v>
      </c>
      <c r="E34" s="1">
        <v>0.25</v>
      </c>
      <c r="F34" s="1">
        <v>0.25</v>
      </c>
      <c r="G34" s="1">
        <v>0.25</v>
      </c>
      <c r="H34" s="1">
        <v>0.25</v>
      </c>
      <c r="I34" s="1">
        <v>0.25</v>
      </c>
      <c r="J34" s="1">
        <v>0.25</v>
      </c>
      <c r="K34" s="1">
        <v>0.25</v>
      </c>
      <c r="L34" s="1">
        <v>0.25</v>
      </c>
      <c r="M34" s="1">
        <v>0.25</v>
      </c>
      <c r="N34" s="1">
        <v>0.25</v>
      </c>
      <c r="O34" s="18">
        <f t="shared" si="1"/>
        <v>2.5</v>
      </c>
      <c r="P34" s="18">
        <f t="shared" si="2"/>
        <v>0.25</v>
      </c>
    </row>
    <row r="35" spans="2:16" x14ac:dyDescent="0.25">
      <c r="C35" s="25"/>
      <c r="D35" t="s">
        <v>13</v>
      </c>
      <c r="E35" s="1">
        <v>0.25</v>
      </c>
      <c r="F35" s="1">
        <v>0.25</v>
      </c>
      <c r="G35" s="1">
        <v>0.25</v>
      </c>
      <c r="H35" s="1">
        <v>0.25</v>
      </c>
      <c r="I35" s="1">
        <v>0.25</v>
      </c>
      <c r="J35" s="1">
        <v>0.25</v>
      </c>
      <c r="K35" s="1">
        <v>0.25</v>
      </c>
      <c r="L35" s="1">
        <v>0.25</v>
      </c>
      <c r="M35" s="1">
        <v>0.25</v>
      </c>
      <c r="N35" s="1">
        <v>0.25</v>
      </c>
      <c r="O35" s="18">
        <f t="shared" si="1"/>
        <v>2.5</v>
      </c>
      <c r="P35" s="18">
        <f t="shared" si="2"/>
        <v>0.25</v>
      </c>
    </row>
    <row r="36" spans="2:16" x14ac:dyDescent="0.25">
      <c r="C36" s="25" t="s">
        <v>6</v>
      </c>
      <c r="D36" t="s">
        <v>9</v>
      </c>
      <c r="E36" s="1">
        <v>0.25</v>
      </c>
      <c r="F36" s="1">
        <v>0.25</v>
      </c>
      <c r="G36" s="1">
        <v>0.25</v>
      </c>
      <c r="H36" s="1">
        <v>0.25</v>
      </c>
      <c r="I36" s="1">
        <v>0.25</v>
      </c>
      <c r="J36" s="1">
        <v>0.25</v>
      </c>
      <c r="K36" s="1">
        <v>0.25</v>
      </c>
      <c r="L36" s="1">
        <v>0.25</v>
      </c>
      <c r="M36" s="1">
        <v>0.25</v>
      </c>
      <c r="N36" s="1">
        <v>0.25</v>
      </c>
      <c r="O36" s="18">
        <f t="shared" si="1"/>
        <v>2.5</v>
      </c>
      <c r="P36" s="18">
        <f t="shared" si="2"/>
        <v>0.25</v>
      </c>
    </row>
    <row r="37" spans="2:16" x14ac:dyDescent="0.25">
      <c r="C37" s="25"/>
      <c r="D37" t="s">
        <v>10</v>
      </c>
      <c r="E37" s="1">
        <v>0.25</v>
      </c>
      <c r="F37" s="1">
        <v>0.25</v>
      </c>
      <c r="G37" s="1">
        <v>0.25</v>
      </c>
      <c r="H37" s="1">
        <v>0.25</v>
      </c>
      <c r="I37" s="1">
        <v>0.25</v>
      </c>
      <c r="J37" s="1">
        <v>0.25</v>
      </c>
      <c r="K37" s="1">
        <v>0.25</v>
      </c>
      <c r="L37" s="1">
        <v>0.25</v>
      </c>
      <c r="M37" s="1">
        <v>0.25</v>
      </c>
      <c r="N37" s="1">
        <v>0.25</v>
      </c>
      <c r="O37" s="18">
        <f t="shared" si="1"/>
        <v>2.5</v>
      </c>
      <c r="P37" s="18">
        <f t="shared" si="2"/>
        <v>0.25</v>
      </c>
    </row>
    <row r="38" spans="2:16" x14ac:dyDescent="0.25">
      <c r="C38" s="25"/>
      <c r="D38" t="s">
        <v>11</v>
      </c>
      <c r="E38" s="1">
        <v>0.25</v>
      </c>
      <c r="F38" s="1">
        <v>0.25</v>
      </c>
      <c r="G38" s="1">
        <v>0.25</v>
      </c>
      <c r="H38" s="1">
        <v>0.25</v>
      </c>
      <c r="I38" s="1">
        <v>0.25</v>
      </c>
      <c r="J38" s="1">
        <v>0.25</v>
      </c>
      <c r="K38" s="1">
        <v>0.25</v>
      </c>
      <c r="L38" s="1">
        <v>0.25</v>
      </c>
      <c r="M38" s="1">
        <v>0.25</v>
      </c>
      <c r="N38" s="1">
        <v>0.25</v>
      </c>
      <c r="O38" s="18">
        <f t="shared" si="1"/>
        <v>2.5</v>
      </c>
      <c r="P38" s="18">
        <f t="shared" si="2"/>
        <v>0.25</v>
      </c>
    </row>
    <row r="39" spans="2:16" x14ac:dyDescent="0.25">
      <c r="C39" s="25"/>
      <c r="D39" t="s">
        <v>12</v>
      </c>
      <c r="E39" s="1">
        <v>0.25</v>
      </c>
      <c r="F39" s="1">
        <v>0.25</v>
      </c>
      <c r="G39" s="1">
        <v>0.25</v>
      </c>
      <c r="H39" s="1">
        <v>0.25</v>
      </c>
      <c r="I39" s="1">
        <v>0.25</v>
      </c>
      <c r="J39" s="1">
        <v>0.25</v>
      </c>
      <c r="K39" s="1">
        <v>0.25</v>
      </c>
      <c r="L39" s="1">
        <v>0.25</v>
      </c>
      <c r="M39" s="1">
        <v>0.25</v>
      </c>
      <c r="N39" s="1">
        <v>0.25</v>
      </c>
      <c r="O39" s="18">
        <f t="shared" si="1"/>
        <v>2.5</v>
      </c>
      <c r="P39" s="18">
        <f t="shared" si="2"/>
        <v>0.25</v>
      </c>
    </row>
    <row r="40" spans="2:16" x14ac:dyDescent="0.25">
      <c r="C40" s="25"/>
      <c r="D40" t="s">
        <v>13</v>
      </c>
      <c r="E40" s="1">
        <v>0.25</v>
      </c>
      <c r="F40" s="1">
        <v>0.25</v>
      </c>
      <c r="G40" s="1">
        <v>0.25</v>
      </c>
      <c r="H40" s="1">
        <v>0.25</v>
      </c>
      <c r="I40" s="1">
        <v>0.25</v>
      </c>
      <c r="J40" s="1">
        <v>0.25</v>
      </c>
      <c r="K40" s="1">
        <v>0.25</v>
      </c>
      <c r="L40" s="1">
        <v>0.25</v>
      </c>
      <c r="M40" s="1">
        <v>0.25</v>
      </c>
      <c r="N40" s="1">
        <v>0.25</v>
      </c>
      <c r="O40" s="18">
        <f t="shared" si="1"/>
        <v>2.5</v>
      </c>
      <c r="P40" s="18">
        <f t="shared" si="2"/>
        <v>0.25</v>
      </c>
    </row>
    <row r="42" spans="2:16" x14ac:dyDescent="0.25">
      <c r="E42" s="6" t="s">
        <v>14</v>
      </c>
      <c r="F42" s="6" t="s">
        <v>15</v>
      </c>
      <c r="H42" t="s">
        <v>17</v>
      </c>
      <c r="I42" t="s">
        <v>22</v>
      </c>
    </row>
    <row r="43" spans="2:16" x14ac:dyDescent="0.25">
      <c r="B43" t="s">
        <v>19</v>
      </c>
      <c r="C43" s="25" t="s">
        <v>1</v>
      </c>
      <c r="D43" t="s">
        <v>9</v>
      </c>
      <c r="E43" s="1">
        <v>3.661</v>
      </c>
      <c r="F43" s="1">
        <v>0.36609999999999998</v>
      </c>
      <c r="H43">
        <v>0.35979999999999995</v>
      </c>
      <c r="I43" s="22">
        <v>63.2</v>
      </c>
    </row>
    <row r="44" spans="2:16" x14ac:dyDescent="0.25">
      <c r="B44" s="3">
        <v>44865</v>
      </c>
      <c r="C44" s="25"/>
      <c r="D44" t="s">
        <v>10</v>
      </c>
      <c r="E44" s="1">
        <v>3.6080000000000001</v>
      </c>
      <c r="F44" s="1">
        <v>0.36080000000000001</v>
      </c>
      <c r="H44">
        <v>0.33259999999999995</v>
      </c>
      <c r="I44" s="22">
        <v>38.200000000000003</v>
      </c>
    </row>
    <row r="45" spans="2:16" x14ac:dyDescent="0.25">
      <c r="C45" s="25"/>
      <c r="D45" t="s">
        <v>11</v>
      </c>
      <c r="E45" s="1">
        <v>3.8479999999999999</v>
      </c>
      <c r="F45" s="1">
        <v>0.38479999999999998</v>
      </c>
      <c r="H45">
        <v>0.3639</v>
      </c>
      <c r="I45" s="22">
        <v>40.9</v>
      </c>
    </row>
    <row r="46" spans="2:16" x14ac:dyDescent="0.25">
      <c r="C46" s="25"/>
      <c r="D46" t="s">
        <v>12</v>
      </c>
      <c r="E46" s="1">
        <v>3.5910000000000002</v>
      </c>
      <c r="F46" s="1">
        <v>0.35910000000000003</v>
      </c>
      <c r="H46">
        <v>0.33639999999999992</v>
      </c>
      <c r="I46" s="22">
        <v>42.7</v>
      </c>
    </row>
    <row r="47" spans="2:16" x14ac:dyDescent="0.25">
      <c r="C47" s="25"/>
      <c r="D47" t="s">
        <v>13</v>
      </c>
      <c r="E47" s="1">
        <v>3.3239999999999998</v>
      </c>
      <c r="F47" s="1">
        <v>0.33239999999999997</v>
      </c>
      <c r="H47">
        <v>0.34990000000000004</v>
      </c>
      <c r="I47" s="22">
        <v>50</v>
      </c>
    </row>
    <row r="48" spans="2:16" x14ac:dyDescent="0.25">
      <c r="C48" s="25" t="s">
        <v>2</v>
      </c>
      <c r="D48" t="s">
        <v>9</v>
      </c>
      <c r="E48" s="19">
        <v>2.86</v>
      </c>
      <c r="F48" s="1">
        <f>E48/9</f>
        <v>0.31777777777777777</v>
      </c>
      <c r="H48">
        <v>0.25</v>
      </c>
      <c r="I48" s="20">
        <f t="shared" ref="I48:I71" si="3">(F48-H48)*1000</f>
        <v>67.777777777777771</v>
      </c>
    </row>
    <row r="49" spans="3:9" x14ac:dyDescent="0.25">
      <c r="C49" s="25"/>
      <c r="D49" t="s">
        <v>10</v>
      </c>
      <c r="E49" s="19">
        <v>3.2440000000000002</v>
      </c>
      <c r="F49" s="1">
        <f>E49/10</f>
        <v>0.32440000000000002</v>
      </c>
      <c r="H49">
        <v>0.25</v>
      </c>
      <c r="I49" s="20">
        <f t="shared" si="3"/>
        <v>74.40000000000002</v>
      </c>
    </row>
    <row r="50" spans="3:9" x14ac:dyDescent="0.25">
      <c r="C50" s="25"/>
      <c r="D50" t="s">
        <v>11</v>
      </c>
      <c r="E50" s="19">
        <v>2.99</v>
      </c>
      <c r="F50" s="1">
        <f>E50/10</f>
        <v>0.29900000000000004</v>
      </c>
      <c r="H50">
        <v>0.25</v>
      </c>
      <c r="I50" s="20">
        <f t="shared" si="3"/>
        <v>49.000000000000043</v>
      </c>
    </row>
    <row r="51" spans="3:9" x14ac:dyDescent="0.25">
      <c r="C51" s="25"/>
      <c r="D51" t="s">
        <v>12</v>
      </c>
      <c r="E51" s="19">
        <v>3.03</v>
      </c>
      <c r="F51" s="1">
        <f>E51/9</f>
        <v>0.33666666666666667</v>
      </c>
      <c r="H51">
        <v>0.25</v>
      </c>
      <c r="I51" s="20">
        <f t="shared" si="3"/>
        <v>86.666666666666671</v>
      </c>
    </row>
    <row r="52" spans="3:9" x14ac:dyDescent="0.25">
      <c r="C52" s="25"/>
      <c r="D52" t="s">
        <v>13</v>
      </c>
      <c r="E52" s="19">
        <v>3.3050000000000002</v>
      </c>
      <c r="F52" s="1">
        <f>E52/10</f>
        <v>0.33050000000000002</v>
      </c>
      <c r="H52">
        <v>0.25</v>
      </c>
      <c r="I52" s="20">
        <f t="shared" si="3"/>
        <v>80.500000000000014</v>
      </c>
    </row>
    <row r="53" spans="3:9" x14ac:dyDescent="0.25">
      <c r="C53" s="25" t="s">
        <v>3</v>
      </c>
      <c r="D53" t="s">
        <v>9</v>
      </c>
      <c r="E53" s="19">
        <v>2.6</v>
      </c>
      <c r="F53" s="1">
        <f>E53/9</f>
        <v>0.28888888888888892</v>
      </c>
      <c r="H53">
        <v>0.25</v>
      </c>
      <c r="I53" s="20">
        <f t="shared" si="3"/>
        <v>38.888888888888914</v>
      </c>
    </row>
    <row r="54" spans="3:9" x14ac:dyDescent="0.25">
      <c r="C54" s="25"/>
      <c r="D54" t="s">
        <v>10</v>
      </c>
      <c r="E54" s="19">
        <v>3.254</v>
      </c>
      <c r="F54" s="1">
        <f>E54/10</f>
        <v>0.32540000000000002</v>
      </c>
      <c r="H54">
        <v>0.25</v>
      </c>
      <c r="I54" s="20">
        <f t="shared" si="3"/>
        <v>75.40000000000002</v>
      </c>
    </row>
    <row r="55" spans="3:9" x14ac:dyDescent="0.25">
      <c r="C55" s="25"/>
      <c r="D55" t="s">
        <v>11</v>
      </c>
      <c r="E55" s="19">
        <v>2.8</v>
      </c>
      <c r="F55" s="1">
        <f>E55/9</f>
        <v>0.31111111111111112</v>
      </c>
      <c r="H55">
        <v>0.25</v>
      </c>
      <c r="I55" s="20">
        <f t="shared" si="3"/>
        <v>61.111111111111114</v>
      </c>
    </row>
    <row r="56" spans="3:9" x14ac:dyDescent="0.25">
      <c r="C56" s="25"/>
      <c r="D56" t="s">
        <v>12</v>
      </c>
      <c r="E56" s="19">
        <v>1.335</v>
      </c>
      <c r="F56" s="1">
        <f>E56/10</f>
        <v>0.13350000000000001</v>
      </c>
      <c r="H56">
        <v>0.25</v>
      </c>
      <c r="I56" s="20">
        <f t="shared" si="3"/>
        <v>-116.49999999999999</v>
      </c>
    </row>
    <row r="57" spans="3:9" x14ac:dyDescent="0.25">
      <c r="C57" s="25"/>
      <c r="D57" t="s">
        <v>13</v>
      </c>
      <c r="E57" s="19">
        <v>3.3639999999999999</v>
      </c>
      <c r="F57" s="1">
        <f>E57/10</f>
        <v>0.33639999999999998</v>
      </c>
      <c r="H57">
        <v>0.25</v>
      </c>
      <c r="I57" s="20">
        <f t="shared" si="3"/>
        <v>86.399999999999977</v>
      </c>
    </row>
    <row r="58" spans="3:9" x14ac:dyDescent="0.25">
      <c r="C58" s="25" t="s">
        <v>4</v>
      </c>
      <c r="D58" t="s">
        <v>9</v>
      </c>
      <c r="E58" s="19">
        <v>2.1440000000000001</v>
      </c>
      <c r="F58" s="1">
        <f>E58/8</f>
        <v>0.26800000000000002</v>
      </c>
      <c r="H58">
        <v>0.25</v>
      </c>
      <c r="I58" s="20">
        <f t="shared" si="3"/>
        <v>18.000000000000014</v>
      </c>
    </row>
    <row r="59" spans="3:9" x14ac:dyDescent="0.25">
      <c r="C59" s="25"/>
      <c r="D59" t="s">
        <v>10</v>
      </c>
      <c r="E59" s="19">
        <v>2.1989999999999998</v>
      </c>
      <c r="F59" s="1">
        <f>E59/7</f>
        <v>0.31414285714285711</v>
      </c>
      <c r="H59">
        <v>0.25</v>
      </c>
      <c r="I59" s="20">
        <f t="shared" si="3"/>
        <v>64.14285714285711</v>
      </c>
    </row>
    <row r="60" spans="3:9" x14ac:dyDescent="0.25">
      <c r="C60" s="25"/>
      <c r="D60" t="s">
        <v>11</v>
      </c>
      <c r="E60" s="19">
        <v>1.869</v>
      </c>
      <c r="F60" s="1">
        <f>E60/8</f>
        <v>0.233625</v>
      </c>
      <c r="H60">
        <v>0.25</v>
      </c>
      <c r="I60" s="20">
        <f t="shared" si="3"/>
        <v>-16.375</v>
      </c>
    </row>
    <row r="61" spans="3:9" x14ac:dyDescent="0.25">
      <c r="C61" s="25"/>
      <c r="D61" t="s">
        <v>12</v>
      </c>
      <c r="E61" s="19">
        <v>2.8</v>
      </c>
      <c r="F61" s="1">
        <f>E61/9</f>
        <v>0.31111111111111112</v>
      </c>
      <c r="H61">
        <v>0.28500000000000003</v>
      </c>
      <c r="I61" s="20">
        <f t="shared" si="3"/>
        <v>26.111111111111086</v>
      </c>
    </row>
    <row r="62" spans="3:9" x14ac:dyDescent="0.25">
      <c r="C62" s="25"/>
      <c r="D62" t="s">
        <v>13</v>
      </c>
      <c r="E62" s="19">
        <v>2.4249999999999998</v>
      </c>
      <c r="F62" s="1">
        <f>E62/9</f>
        <v>0.26944444444444443</v>
      </c>
      <c r="H62">
        <v>0.25</v>
      </c>
      <c r="I62" s="20">
        <f t="shared" si="3"/>
        <v>19.444444444444432</v>
      </c>
    </row>
    <row r="63" spans="3:9" x14ac:dyDescent="0.25">
      <c r="C63" s="25" t="s">
        <v>5</v>
      </c>
      <c r="D63" t="s">
        <v>9</v>
      </c>
      <c r="E63" s="19">
        <v>1.841</v>
      </c>
      <c r="F63" s="1">
        <f>E63/7</f>
        <v>0.26300000000000001</v>
      </c>
      <c r="H63">
        <v>0.25</v>
      </c>
      <c r="I63" s="20">
        <f t="shared" si="3"/>
        <v>13.000000000000011</v>
      </c>
    </row>
    <row r="64" spans="3:9" x14ac:dyDescent="0.25">
      <c r="C64" s="25"/>
      <c r="D64" t="s">
        <v>10</v>
      </c>
      <c r="E64" s="19">
        <v>1.8520000000000001</v>
      </c>
      <c r="F64" s="1">
        <f>E64/7</f>
        <v>0.26457142857142857</v>
      </c>
      <c r="H64">
        <v>0.25</v>
      </c>
      <c r="I64" s="20">
        <f t="shared" si="3"/>
        <v>14.571428571428569</v>
      </c>
    </row>
    <row r="65" spans="3:9" x14ac:dyDescent="0.25">
      <c r="C65" s="25"/>
      <c r="D65" t="s">
        <v>11</v>
      </c>
      <c r="E65" s="19">
        <v>1.462</v>
      </c>
      <c r="F65" s="1">
        <f>E65/8</f>
        <v>0.18275</v>
      </c>
      <c r="H65">
        <v>0.25</v>
      </c>
      <c r="I65" s="20">
        <f t="shared" si="3"/>
        <v>-67.25</v>
      </c>
    </row>
    <row r="66" spans="3:9" x14ac:dyDescent="0.25">
      <c r="C66" s="25"/>
      <c r="D66" t="s">
        <v>12</v>
      </c>
      <c r="E66" s="19">
        <v>1.8140000000000001</v>
      </c>
      <c r="F66" s="1">
        <f>E66/9</f>
        <v>0.20155555555555557</v>
      </c>
      <c r="H66">
        <v>0.25</v>
      </c>
      <c r="I66" s="20">
        <f t="shared" si="3"/>
        <v>-48.444444444444429</v>
      </c>
    </row>
    <row r="67" spans="3:9" x14ac:dyDescent="0.25">
      <c r="C67" s="25"/>
      <c r="D67" t="s">
        <v>13</v>
      </c>
      <c r="E67" s="19">
        <v>2.6150000000000002</v>
      </c>
      <c r="F67" s="1">
        <f>E67/10</f>
        <v>0.26150000000000001</v>
      </c>
      <c r="H67">
        <v>0.25</v>
      </c>
      <c r="I67" s="20">
        <f t="shared" si="3"/>
        <v>11.500000000000011</v>
      </c>
    </row>
    <row r="68" spans="3:9" x14ac:dyDescent="0.25">
      <c r="C68" s="25" t="s">
        <v>6</v>
      </c>
      <c r="D68" t="s">
        <v>9</v>
      </c>
      <c r="E68" s="19">
        <v>1.944</v>
      </c>
      <c r="F68" s="1">
        <f>E68/8</f>
        <v>0.24299999999999999</v>
      </c>
      <c r="H68">
        <v>0.25</v>
      </c>
      <c r="I68" s="20">
        <f t="shared" si="3"/>
        <v>-7.0000000000000062</v>
      </c>
    </row>
    <row r="69" spans="3:9" x14ac:dyDescent="0.25">
      <c r="C69" s="25"/>
      <c r="D69" t="s">
        <v>10</v>
      </c>
      <c r="E69" s="19">
        <v>1.55</v>
      </c>
      <c r="F69" s="1">
        <f>E69/6</f>
        <v>0.25833333333333336</v>
      </c>
      <c r="H69">
        <v>0.25</v>
      </c>
      <c r="I69" s="20">
        <f t="shared" si="3"/>
        <v>8.3333333333333588</v>
      </c>
    </row>
    <row r="70" spans="3:9" x14ac:dyDescent="0.25">
      <c r="C70" s="25"/>
      <c r="D70" t="s">
        <v>11</v>
      </c>
      <c r="E70" s="19">
        <v>1.796</v>
      </c>
      <c r="F70" s="1">
        <f>E70/7</f>
        <v>0.25657142857142856</v>
      </c>
      <c r="H70">
        <v>0.25</v>
      </c>
      <c r="I70" s="20">
        <f t="shared" si="3"/>
        <v>6.5714285714285614</v>
      </c>
    </row>
    <row r="71" spans="3:9" x14ac:dyDescent="0.25">
      <c r="C71" s="25"/>
      <c r="D71" t="s">
        <v>12</v>
      </c>
      <c r="E71" s="19">
        <v>0.91100000000000003</v>
      </c>
      <c r="F71" s="1">
        <f>E71/4</f>
        <v>0.22775000000000001</v>
      </c>
      <c r="H71">
        <v>0.25</v>
      </c>
      <c r="I71" s="20">
        <f t="shared" si="3"/>
        <v>-22.249999999999993</v>
      </c>
    </row>
    <row r="72" spans="3:9" x14ac:dyDescent="0.25">
      <c r="C72" s="25"/>
      <c r="D72" t="s">
        <v>13</v>
      </c>
      <c r="E72" s="19">
        <v>0</v>
      </c>
      <c r="F72" s="1">
        <v>0</v>
      </c>
      <c r="H72">
        <v>0.25</v>
      </c>
      <c r="I72" s="20">
        <v>0</v>
      </c>
    </row>
  </sheetData>
  <mergeCells count="12">
    <mergeCell ref="C63:C67"/>
    <mergeCell ref="C68:C72"/>
    <mergeCell ref="C36:C40"/>
    <mergeCell ref="C43:C47"/>
    <mergeCell ref="C48:C52"/>
    <mergeCell ref="C53:C57"/>
    <mergeCell ref="C58:C62"/>
    <mergeCell ref="C11:C15"/>
    <mergeCell ref="C16:C20"/>
    <mergeCell ref="C21:C25"/>
    <mergeCell ref="C26:C30"/>
    <mergeCell ref="C31:C3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72"/>
  <sheetViews>
    <sheetView topLeftCell="A32" workbookViewId="0">
      <selection activeCell="H42" sqref="H42:H45"/>
    </sheetView>
  </sheetViews>
  <sheetFormatPr defaultRowHeight="15" x14ac:dyDescent="0.25"/>
  <cols>
    <col min="2" max="2" width="19.85546875" bestFit="1" customWidth="1"/>
    <col min="3" max="3" width="10.85546875" customWidth="1"/>
    <col min="6" max="6" width="10.5703125" bestFit="1" customWidth="1"/>
    <col min="7" max="7" width="11" bestFit="1" customWidth="1"/>
    <col min="8" max="8" width="16.7109375" customWidth="1"/>
    <col min="9" max="9" width="10.5703125" bestFit="1" customWidth="1"/>
  </cols>
  <sheetData>
    <row r="1" spans="2:16" x14ac:dyDescent="0.25">
      <c r="E1" t="s">
        <v>24</v>
      </c>
    </row>
    <row r="2" spans="2:16" x14ac:dyDescent="0.25">
      <c r="B2" t="s">
        <v>20</v>
      </c>
    </row>
    <row r="3" spans="2:16" x14ac:dyDescent="0.25">
      <c r="E3" t="s">
        <v>1</v>
      </c>
      <c r="F3" t="s">
        <v>25</v>
      </c>
      <c r="G3" t="s">
        <v>26</v>
      </c>
      <c r="H3" t="s">
        <v>27</v>
      </c>
      <c r="I3" t="s">
        <v>28</v>
      </c>
    </row>
    <row r="4" spans="2:16" x14ac:dyDescent="0.25">
      <c r="B4" t="s">
        <v>7</v>
      </c>
      <c r="C4" s="1" t="s">
        <v>8</v>
      </c>
      <c r="D4" t="s">
        <v>9</v>
      </c>
      <c r="E4">
        <v>0</v>
      </c>
      <c r="F4">
        <v>1</v>
      </c>
      <c r="G4">
        <v>0</v>
      </c>
    </row>
    <row r="5" spans="2:16" x14ac:dyDescent="0.25">
      <c r="C5" s="3">
        <v>44865</v>
      </c>
      <c r="D5" t="s">
        <v>10</v>
      </c>
      <c r="E5">
        <v>0</v>
      </c>
      <c r="F5">
        <v>0</v>
      </c>
      <c r="G5">
        <v>0</v>
      </c>
    </row>
    <row r="6" spans="2:16" x14ac:dyDescent="0.25">
      <c r="D6" t="s">
        <v>11</v>
      </c>
      <c r="E6">
        <v>0</v>
      </c>
      <c r="F6">
        <v>1</v>
      </c>
      <c r="G6">
        <v>0</v>
      </c>
    </row>
    <row r="7" spans="2:16" x14ac:dyDescent="0.25">
      <c r="D7" s="14" t="s">
        <v>14</v>
      </c>
      <c r="E7" s="16">
        <f>SUM(E4:E6)</f>
        <v>0</v>
      </c>
      <c r="F7" s="16">
        <f t="shared" ref="F7:G7" si="0">SUM(F4:F6)</f>
        <v>2</v>
      </c>
      <c r="G7" s="16">
        <f t="shared" si="0"/>
        <v>0</v>
      </c>
      <c r="H7" s="16"/>
      <c r="I7" s="16"/>
      <c r="J7" s="16"/>
    </row>
    <row r="9" spans="2:16" x14ac:dyDescent="0.25">
      <c r="E9" s="15">
        <v>1</v>
      </c>
      <c r="F9" s="15">
        <v>2</v>
      </c>
      <c r="G9" s="15">
        <v>3</v>
      </c>
      <c r="H9" s="15">
        <v>4</v>
      </c>
      <c r="I9" s="15">
        <v>5</v>
      </c>
      <c r="J9" s="15">
        <v>6</v>
      </c>
      <c r="K9" s="15">
        <v>7</v>
      </c>
      <c r="L9" s="15">
        <v>8</v>
      </c>
      <c r="M9" s="15">
        <v>9</v>
      </c>
      <c r="N9" s="15">
        <v>10</v>
      </c>
      <c r="O9" s="11" t="s">
        <v>14</v>
      </c>
      <c r="P9" s="12" t="s">
        <v>15</v>
      </c>
    </row>
    <row r="10" spans="2:16" x14ac:dyDescent="0.25">
      <c r="B10" t="s">
        <v>23</v>
      </c>
      <c r="C10" s="25" t="s">
        <v>1</v>
      </c>
      <c r="D10" t="s">
        <v>9</v>
      </c>
      <c r="E10">
        <v>0.57999999999999996</v>
      </c>
      <c r="F10">
        <v>0.66</v>
      </c>
      <c r="G10">
        <v>0.59</v>
      </c>
      <c r="H10">
        <v>0.6</v>
      </c>
      <c r="I10">
        <v>0.47</v>
      </c>
      <c r="J10">
        <v>0.55000000000000004</v>
      </c>
      <c r="K10">
        <v>0.3</v>
      </c>
      <c r="L10">
        <v>0.54</v>
      </c>
      <c r="M10">
        <v>0.5</v>
      </c>
      <c r="N10">
        <v>0.6</v>
      </c>
      <c r="O10">
        <f>SUM(E10:N10)</f>
        <v>5.39</v>
      </c>
      <c r="P10">
        <f>O10/10</f>
        <v>0.53899999999999992</v>
      </c>
    </row>
    <row r="11" spans="2:16" x14ac:dyDescent="0.25">
      <c r="C11" s="25"/>
      <c r="D11" t="s">
        <v>10</v>
      </c>
      <c r="E11">
        <v>0.44</v>
      </c>
      <c r="F11">
        <v>0.5</v>
      </c>
      <c r="G11">
        <v>0.42</v>
      </c>
      <c r="H11">
        <v>0.31</v>
      </c>
      <c r="I11">
        <v>0.36</v>
      </c>
      <c r="J11">
        <v>0.51</v>
      </c>
      <c r="K11">
        <v>0.6</v>
      </c>
      <c r="L11">
        <v>0.55000000000000004</v>
      </c>
      <c r="M11">
        <v>0.55000000000000004</v>
      </c>
      <c r="N11">
        <v>0.42</v>
      </c>
      <c r="O11">
        <f t="shared" ref="O11:O22" si="1">SUM(E11:N11)</f>
        <v>4.66</v>
      </c>
      <c r="P11">
        <f t="shared" ref="P11:P22" si="2">O11/10</f>
        <v>0.46600000000000003</v>
      </c>
    </row>
    <row r="12" spans="2:16" x14ac:dyDescent="0.25">
      <c r="C12" s="25"/>
      <c r="D12" t="s">
        <v>11</v>
      </c>
      <c r="E12">
        <v>0.5</v>
      </c>
      <c r="F12">
        <v>0.6</v>
      </c>
      <c r="G12">
        <v>0.59</v>
      </c>
      <c r="H12">
        <v>0.37</v>
      </c>
      <c r="I12">
        <v>0.47</v>
      </c>
      <c r="J12">
        <v>0.38</v>
      </c>
      <c r="K12">
        <v>0.33</v>
      </c>
      <c r="L12">
        <v>0.42</v>
      </c>
      <c r="M12">
        <v>0.3</v>
      </c>
      <c r="N12">
        <v>0.46</v>
      </c>
      <c r="O12">
        <f t="shared" si="1"/>
        <v>4.42</v>
      </c>
      <c r="P12">
        <f t="shared" si="2"/>
        <v>0.442</v>
      </c>
    </row>
    <row r="13" spans="2:16" x14ac:dyDescent="0.25">
      <c r="C13" s="25"/>
    </row>
    <row r="14" spans="2:16" x14ac:dyDescent="0.25">
      <c r="C14" s="25"/>
    </row>
    <row r="15" spans="2:16" x14ac:dyDescent="0.25">
      <c r="C15" s="25" t="s">
        <v>6</v>
      </c>
      <c r="D15" t="s">
        <v>9</v>
      </c>
      <c r="E15">
        <v>0.5</v>
      </c>
      <c r="F15">
        <v>0.44</v>
      </c>
      <c r="G15">
        <v>0.52</v>
      </c>
      <c r="H15">
        <v>0.6</v>
      </c>
      <c r="I15">
        <v>0.54</v>
      </c>
      <c r="J15">
        <v>0.5</v>
      </c>
      <c r="K15">
        <v>0.41</v>
      </c>
      <c r="L15">
        <v>0.55000000000000004</v>
      </c>
      <c r="M15">
        <v>0.59</v>
      </c>
      <c r="N15">
        <v>0.54</v>
      </c>
      <c r="O15">
        <f t="shared" si="1"/>
        <v>5.19</v>
      </c>
      <c r="P15">
        <f t="shared" si="2"/>
        <v>0.51900000000000002</v>
      </c>
    </row>
    <row r="16" spans="2:16" x14ac:dyDescent="0.25">
      <c r="C16" s="25"/>
      <c r="D16" t="s">
        <v>10</v>
      </c>
      <c r="E16">
        <v>0.34</v>
      </c>
      <c r="F16">
        <v>0.55000000000000004</v>
      </c>
      <c r="G16">
        <v>0.6</v>
      </c>
      <c r="H16">
        <v>0.47</v>
      </c>
      <c r="I16">
        <v>0.59</v>
      </c>
      <c r="J16">
        <v>0.43</v>
      </c>
      <c r="K16">
        <v>0.42</v>
      </c>
      <c r="L16">
        <v>0.59</v>
      </c>
      <c r="M16">
        <v>0.59</v>
      </c>
      <c r="N16">
        <v>0.38</v>
      </c>
      <c r="O16">
        <f t="shared" si="1"/>
        <v>4.96</v>
      </c>
      <c r="P16">
        <f t="shared" si="2"/>
        <v>0.496</v>
      </c>
    </row>
    <row r="17" spans="3:16" x14ac:dyDescent="0.25">
      <c r="C17" s="25"/>
      <c r="D17" t="s">
        <v>11</v>
      </c>
      <c r="E17">
        <v>0.42</v>
      </c>
      <c r="F17">
        <v>0.37</v>
      </c>
      <c r="G17">
        <v>0.42</v>
      </c>
      <c r="H17">
        <v>0.47</v>
      </c>
      <c r="I17">
        <v>0.51</v>
      </c>
      <c r="J17">
        <v>0.43</v>
      </c>
      <c r="K17">
        <v>0.64</v>
      </c>
      <c r="L17">
        <v>0.56000000000000005</v>
      </c>
      <c r="M17">
        <v>0.52</v>
      </c>
      <c r="N17">
        <v>0.42</v>
      </c>
      <c r="O17">
        <f t="shared" si="1"/>
        <v>4.76</v>
      </c>
      <c r="P17">
        <f t="shared" si="2"/>
        <v>0.47599999999999998</v>
      </c>
    </row>
    <row r="18" spans="3:16" x14ac:dyDescent="0.25">
      <c r="C18" s="25"/>
    </row>
    <row r="19" spans="3:16" x14ac:dyDescent="0.25">
      <c r="C19" s="25"/>
    </row>
    <row r="20" spans="3:16" x14ac:dyDescent="0.25">
      <c r="C20" s="25" t="s">
        <v>26</v>
      </c>
      <c r="D20" t="s">
        <v>9</v>
      </c>
      <c r="E20">
        <v>0.4</v>
      </c>
      <c r="F20">
        <v>0.35</v>
      </c>
      <c r="G20">
        <v>0.6</v>
      </c>
      <c r="H20">
        <v>0.6</v>
      </c>
      <c r="I20">
        <v>0.45</v>
      </c>
      <c r="J20">
        <v>0.53</v>
      </c>
      <c r="K20">
        <v>0.55000000000000004</v>
      </c>
      <c r="L20">
        <v>0.36</v>
      </c>
      <c r="M20">
        <v>0.4</v>
      </c>
      <c r="N20">
        <v>0.31</v>
      </c>
      <c r="O20">
        <f t="shared" si="1"/>
        <v>4.55</v>
      </c>
      <c r="P20">
        <f t="shared" si="2"/>
        <v>0.45499999999999996</v>
      </c>
    </row>
    <row r="21" spans="3:16" x14ac:dyDescent="0.25">
      <c r="C21" s="25"/>
      <c r="D21" t="s">
        <v>10</v>
      </c>
      <c r="E21">
        <v>0.5</v>
      </c>
      <c r="F21">
        <v>0.45</v>
      </c>
      <c r="G21">
        <v>0.35</v>
      </c>
      <c r="H21">
        <v>0.34</v>
      </c>
      <c r="I21">
        <v>0.42</v>
      </c>
      <c r="J21">
        <v>0.36</v>
      </c>
      <c r="K21">
        <v>0.4</v>
      </c>
      <c r="L21">
        <v>0.5</v>
      </c>
      <c r="M21">
        <v>0.36</v>
      </c>
      <c r="N21">
        <v>0.31</v>
      </c>
      <c r="O21">
        <f t="shared" si="1"/>
        <v>3.9899999999999998</v>
      </c>
      <c r="P21">
        <f t="shared" si="2"/>
        <v>0.39899999999999997</v>
      </c>
    </row>
    <row r="22" spans="3:16" x14ac:dyDescent="0.25">
      <c r="C22" s="25"/>
      <c r="D22" t="s">
        <v>11</v>
      </c>
      <c r="E22">
        <v>0.46</v>
      </c>
      <c r="F22">
        <v>0.6</v>
      </c>
      <c r="G22">
        <v>0.34</v>
      </c>
      <c r="H22">
        <v>0.44</v>
      </c>
      <c r="I22">
        <v>0.6</v>
      </c>
      <c r="J22">
        <v>0.6</v>
      </c>
      <c r="K22">
        <v>0.48</v>
      </c>
      <c r="L22">
        <v>0.59</v>
      </c>
      <c r="M22">
        <v>0.38</v>
      </c>
      <c r="N22">
        <v>0.6</v>
      </c>
      <c r="O22">
        <f t="shared" si="1"/>
        <v>5.09</v>
      </c>
      <c r="P22">
        <f t="shared" si="2"/>
        <v>0.50900000000000001</v>
      </c>
    </row>
    <row r="23" spans="3:16" x14ac:dyDescent="0.25">
      <c r="C23" s="25"/>
    </row>
    <row r="24" spans="3:16" x14ac:dyDescent="0.25">
      <c r="C24" s="25"/>
    </row>
    <row r="25" spans="3:16" x14ac:dyDescent="0.25">
      <c r="C25" s="25"/>
    </row>
    <row r="26" spans="3:16" x14ac:dyDescent="0.25">
      <c r="C26" s="25"/>
    </row>
    <row r="27" spans="3:16" x14ac:dyDescent="0.25">
      <c r="C27" s="25"/>
    </row>
    <row r="28" spans="3:16" x14ac:dyDescent="0.25">
      <c r="C28" s="25"/>
    </row>
    <row r="29" spans="3:16" x14ac:dyDescent="0.25">
      <c r="C29" s="25"/>
    </row>
    <row r="30" spans="3:16" x14ac:dyDescent="0.25">
      <c r="C30" s="25"/>
    </row>
    <row r="31" spans="3:16" x14ac:dyDescent="0.25">
      <c r="C31" s="25"/>
    </row>
    <row r="32" spans="3:16" x14ac:dyDescent="0.25">
      <c r="C32" s="25"/>
    </row>
    <row r="33" spans="2:8" x14ac:dyDescent="0.25">
      <c r="C33" s="25"/>
    </row>
    <row r="34" spans="2:8" x14ac:dyDescent="0.25">
      <c r="C34" s="25"/>
    </row>
    <row r="35" spans="2:8" x14ac:dyDescent="0.25">
      <c r="C35" s="25"/>
    </row>
    <row r="36" spans="2:8" x14ac:dyDescent="0.25">
      <c r="C36" s="25"/>
    </row>
    <row r="37" spans="2:8" x14ac:dyDescent="0.25">
      <c r="C37" s="25"/>
    </row>
    <row r="38" spans="2:8" x14ac:dyDescent="0.25">
      <c r="C38" s="25"/>
    </row>
    <row r="39" spans="2:8" x14ac:dyDescent="0.25">
      <c r="C39" s="25"/>
    </row>
    <row r="42" spans="2:8" x14ac:dyDescent="0.25">
      <c r="E42" s="6" t="s">
        <v>14</v>
      </c>
      <c r="F42" s="6" t="s">
        <v>15</v>
      </c>
      <c r="G42" t="s">
        <v>17</v>
      </c>
      <c r="H42" t="s">
        <v>32</v>
      </c>
    </row>
    <row r="43" spans="2:8" x14ac:dyDescent="0.25">
      <c r="B43" t="s">
        <v>19</v>
      </c>
      <c r="C43" s="25" t="s">
        <v>1</v>
      </c>
      <c r="D43" t="s">
        <v>9</v>
      </c>
      <c r="E43" s="1">
        <v>3.81</v>
      </c>
      <c r="F43" s="1">
        <f>E43/10</f>
        <v>0.38100000000000001</v>
      </c>
      <c r="G43">
        <v>0.53899999999999992</v>
      </c>
      <c r="H43">
        <f>(F43-G43)*1000</f>
        <v>-157.99999999999991</v>
      </c>
    </row>
    <row r="44" spans="2:8" x14ac:dyDescent="0.25">
      <c r="B44" s="3">
        <v>44865</v>
      </c>
      <c r="C44" s="25"/>
      <c r="D44" t="s">
        <v>10</v>
      </c>
      <c r="E44" s="1">
        <v>4.0309999999999997</v>
      </c>
      <c r="F44" s="1">
        <f>E44/10</f>
        <v>0.40309999999999996</v>
      </c>
      <c r="G44">
        <v>0.46600000000000003</v>
      </c>
      <c r="H44">
        <f t="shared" ref="H44:H45" si="3">(F44-G44)*1000</f>
        <v>-62.90000000000007</v>
      </c>
    </row>
    <row r="45" spans="2:8" x14ac:dyDescent="0.25">
      <c r="C45" s="25"/>
      <c r="D45" t="s">
        <v>11</v>
      </c>
      <c r="E45" s="1">
        <v>2.48</v>
      </c>
      <c r="F45" s="1">
        <f>E45/10</f>
        <v>0.248</v>
      </c>
      <c r="G45">
        <v>0.442</v>
      </c>
      <c r="H45">
        <f t="shared" si="3"/>
        <v>-194</v>
      </c>
    </row>
    <row r="46" spans="2:8" x14ac:dyDescent="0.25">
      <c r="C46" s="25"/>
      <c r="E46" s="1"/>
      <c r="F46" s="1"/>
    </row>
    <row r="47" spans="2:8" x14ac:dyDescent="0.25">
      <c r="C47" s="25"/>
      <c r="E47" s="1"/>
      <c r="F47" s="1"/>
    </row>
    <row r="48" spans="2:8" x14ac:dyDescent="0.25">
      <c r="C48" s="25" t="s">
        <v>6</v>
      </c>
      <c r="D48" t="s">
        <v>9</v>
      </c>
      <c r="E48" s="1">
        <v>3.07</v>
      </c>
      <c r="F48" s="1">
        <f>E48/9</f>
        <v>0.34111111111111109</v>
      </c>
    </row>
    <row r="49" spans="3:6" x14ac:dyDescent="0.25">
      <c r="C49" s="25"/>
      <c r="D49" t="s">
        <v>10</v>
      </c>
      <c r="E49" s="1">
        <v>3.34</v>
      </c>
      <c r="F49" s="1">
        <f>E49/9</f>
        <v>0.37111111111111111</v>
      </c>
    </row>
    <row r="50" spans="3:6" x14ac:dyDescent="0.25">
      <c r="C50" s="25"/>
      <c r="D50" t="s">
        <v>11</v>
      </c>
      <c r="E50" s="1">
        <v>3.59</v>
      </c>
      <c r="F50" s="1">
        <f>E50/9</f>
        <v>0.39888888888888885</v>
      </c>
    </row>
    <row r="51" spans="3:6" x14ac:dyDescent="0.25">
      <c r="C51" s="25"/>
      <c r="E51" s="1"/>
      <c r="F51" s="1"/>
    </row>
    <row r="52" spans="3:6" x14ac:dyDescent="0.25">
      <c r="C52" s="25"/>
      <c r="E52" s="1"/>
      <c r="F52" s="1"/>
    </row>
    <row r="53" spans="3:6" x14ac:dyDescent="0.25">
      <c r="C53" s="25" t="s">
        <v>26</v>
      </c>
      <c r="D53" t="s">
        <v>9</v>
      </c>
      <c r="E53" s="1">
        <v>2.09</v>
      </c>
      <c r="F53" s="1">
        <f>E53/10</f>
        <v>0.20899999999999999</v>
      </c>
    </row>
    <row r="54" spans="3:6" x14ac:dyDescent="0.25">
      <c r="C54" s="25"/>
      <c r="D54" t="s">
        <v>10</v>
      </c>
      <c r="E54" s="1">
        <v>2.4470000000000001</v>
      </c>
      <c r="F54" s="1">
        <f>E54/10</f>
        <v>0.2447</v>
      </c>
    </row>
    <row r="55" spans="3:6" x14ac:dyDescent="0.25">
      <c r="C55" s="25"/>
      <c r="D55" t="s">
        <v>11</v>
      </c>
      <c r="E55" s="1">
        <v>3.06</v>
      </c>
      <c r="F55" s="1">
        <f>E55/10</f>
        <v>0.30599999999999999</v>
      </c>
    </row>
    <row r="56" spans="3:6" x14ac:dyDescent="0.25">
      <c r="C56" s="25"/>
      <c r="E56" s="1"/>
      <c r="F56" s="1"/>
    </row>
    <row r="57" spans="3:6" x14ac:dyDescent="0.25">
      <c r="C57" s="25"/>
      <c r="E57" s="1"/>
      <c r="F57" s="1"/>
    </row>
    <row r="58" spans="3:6" x14ac:dyDescent="0.25">
      <c r="C58" s="25" t="s">
        <v>29</v>
      </c>
      <c r="D58" t="s">
        <v>9</v>
      </c>
      <c r="E58" s="1"/>
      <c r="F58" s="1"/>
    </row>
    <row r="59" spans="3:6" x14ac:dyDescent="0.25">
      <c r="C59" s="25"/>
      <c r="D59" t="s">
        <v>10</v>
      </c>
      <c r="E59" s="1"/>
      <c r="F59" s="1"/>
    </row>
    <row r="60" spans="3:6" x14ac:dyDescent="0.25">
      <c r="C60" s="25"/>
      <c r="D60" t="s">
        <v>11</v>
      </c>
      <c r="E60" s="1"/>
      <c r="F60" s="1"/>
    </row>
    <row r="61" spans="3:6" x14ac:dyDescent="0.25">
      <c r="C61" s="25"/>
      <c r="D61" t="s">
        <v>12</v>
      </c>
      <c r="E61" s="1"/>
      <c r="F61" s="1"/>
    </row>
    <row r="62" spans="3:6" x14ac:dyDescent="0.25">
      <c r="C62" s="25"/>
      <c r="D62" t="s">
        <v>13</v>
      </c>
      <c r="E62" s="1"/>
      <c r="F62" s="1"/>
    </row>
    <row r="63" spans="3:6" x14ac:dyDescent="0.25">
      <c r="C63" s="25" t="s">
        <v>30</v>
      </c>
      <c r="D63" t="s">
        <v>9</v>
      </c>
      <c r="E63" s="1"/>
      <c r="F63" s="1"/>
    </row>
    <row r="64" spans="3:6" x14ac:dyDescent="0.25">
      <c r="C64" s="25"/>
      <c r="D64" t="s">
        <v>10</v>
      </c>
      <c r="E64" s="1"/>
      <c r="F64" s="1"/>
    </row>
    <row r="65" spans="3:6" x14ac:dyDescent="0.25">
      <c r="C65" s="25"/>
      <c r="D65" t="s">
        <v>11</v>
      </c>
      <c r="E65" s="1"/>
      <c r="F65" s="1"/>
    </row>
    <row r="66" spans="3:6" x14ac:dyDescent="0.25">
      <c r="C66" s="25"/>
      <c r="D66" t="s">
        <v>12</v>
      </c>
      <c r="E66" s="1"/>
      <c r="F66" s="1"/>
    </row>
    <row r="67" spans="3:6" x14ac:dyDescent="0.25">
      <c r="C67" s="25"/>
      <c r="D67" t="s">
        <v>13</v>
      </c>
      <c r="E67" s="1"/>
      <c r="F67" s="1"/>
    </row>
    <row r="68" spans="3:6" x14ac:dyDescent="0.25">
      <c r="C68" s="25" t="s">
        <v>31</v>
      </c>
      <c r="D68" t="s">
        <v>9</v>
      </c>
      <c r="E68" s="1"/>
      <c r="F68" s="1"/>
    </row>
    <row r="69" spans="3:6" x14ac:dyDescent="0.25">
      <c r="C69" s="25"/>
      <c r="D69" t="s">
        <v>10</v>
      </c>
      <c r="E69" s="1"/>
      <c r="F69" s="1"/>
    </row>
    <row r="70" spans="3:6" x14ac:dyDescent="0.25">
      <c r="C70" s="25"/>
      <c r="D70" t="s">
        <v>11</v>
      </c>
      <c r="E70" s="1"/>
      <c r="F70" s="1"/>
    </row>
    <row r="71" spans="3:6" x14ac:dyDescent="0.25">
      <c r="C71" s="25"/>
      <c r="D71" t="s">
        <v>12</v>
      </c>
      <c r="E71" s="1"/>
      <c r="F71" s="1"/>
    </row>
    <row r="72" spans="3:6" x14ac:dyDescent="0.25">
      <c r="C72" s="25"/>
      <c r="D72" t="s">
        <v>13</v>
      </c>
      <c r="E72" s="1"/>
      <c r="F72" s="1"/>
    </row>
  </sheetData>
  <mergeCells count="12">
    <mergeCell ref="C63:C67"/>
    <mergeCell ref="C68:C72"/>
    <mergeCell ref="C35:C39"/>
    <mergeCell ref="C43:C47"/>
    <mergeCell ref="C48:C52"/>
    <mergeCell ref="C53:C57"/>
    <mergeCell ref="C58:C62"/>
    <mergeCell ref="C10:C14"/>
    <mergeCell ref="C15:C19"/>
    <mergeCell ref="C20:C24"/>
    <mergeCell ref="C25:C29"/>
    <mergeCell ref="C30:C3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CLOMAZONE</vt:lpstr>
      <vt:lpstr>INDAZIFLAM</vt:lpstr>
      <vt:lpstr>SULFENTRAZONE</vt:lpstr>
      <vt:lpstr>AC. BORICO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Bruna Ferrari S</dc:creator>
  <cp:keywords/>
  <dc:description/>
  <cp:lastModifiedBy>Bruna Ferrari</cp:lastModifiedBy>
  <cp:revision/>
  <dcterms:created xsi:type="dcterms:W3CDTF">2022-11-14T18:19:29Z</dcterms:created>
  <dcterms:modified xsi:type="dcterms:W3CDTF">2023-07-31T12:27:39Z</dcterms:modified>
  <cp:category/>
  <cp:contentStatus/>
</cp:coreProperties>
</file>