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657" documentId="114_{D8E9677E-8A48-4513-96CE-E2FEAB9D8197}" xr6:coauthVersionLast="47" xr6:coauthVersionMax="47" xr10:uidLastSave="{CF04B859-6B2D-488A-826F-5216604EBC8C}"/>
  <bookViews>
    <workbookView xWindow="7200" yWindow="4185" windowWidth="21600" windowHeight="1129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10" l="1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H10" i="10"/>
  <c r="G10" i="10"/>
  <c r="D10" i="10"/>
  <c r="H9" i="10"/>
  <c r="G8" i="10"/>
  <c r="D8" i="10"/>
  <c r="H8" i="10" s="1"/>
  <c r="G7" i="10"/>
  <c r="D7" i="10"/>
  <c r="H7" i="10" s="1"/>
  <c r="H6" i="10"/>
  <c r="H9" i="2"/>
  <c r="G23" i="13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1" l="1"/>
  <c r="I9" i="10"/>
  <c r="I18" i="10"/>
  <c r="H25" i="10"/>
  <c r="I12" i="10"/>
  <c r="I6" i="10"/>
  <c r="I21" i="10"/>
  <c r="I15" i="10"/>
  <c r="H25" i="8"/>
  <c r="H25" i="12"/>
  <c r="I15" i="13"/>
  <c r="I6" i="13"/>
  <c r="I18" i="13"/>
  <c r="H25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H25" i="3" l="1"/>
  <c r="K25" i="11"/>
  <c r="K25" i="13"/>
  <c r="K25" i="8"/>
  <c r="I21" i="6"/>
  <c r="I18" i="6"/>
  <c r="I15" i="6"/>
  <c r="I12" i="6"/>
  <c r="I9" i="6"/>
  <c r="I6" i="6"/>
  <c r="K25" i="12"/>
  <c r="K25" i="10"/>
  <c r="I12" i="3"/>
  <c r="H25" i="6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K25" i="2" l="1"/>
  <c r="I6" i="1"/>
  <c r="I15" i="1"/>
  <c r="I21" i="1"/>
  <c r="I18" i="1"/>
  <c r="I12" i="1"/>
  <c r="I9" i="1"/>
  <c r="K25" i="1" l="1"/>
  <c r="H25" i="1"/>
  <c r="D8" i="7" s="1"/>
  <c r="E4" i="7" l="1"/>
  <c r="D3" i="7"/>
  <c r="D10" i="7"/>
  <c r="D11" i="7"/>
  <c r="D7" i="7"/>
  <c r="D9" i="7"/>
  <c r="D6" i="7"/>
  <c r="D5" i="7"/>
  <c r="D4" i="7"/>
  <c r="E3" i="7"/>
  <c r="E10" i="7"/>
  <c r="E9" i="7"/>
  <c r="E11" i="7"/>
  <c r="E8" i="7"/>
  <c r="E7" i="7"/>
  <c r="E5" i="7"/>
  <c r="E6" i="7"/>
</calcChain>
</file>

<file path=xl/sharedStrings.xml><?xml version="1.0" encoding="utf-8"?>
<sst xmlns="http://schemas.openxmlformats.org/spreadsheetml/2006/main" count="373" uniqueCount="28">
  <si>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</si>
  <si>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</si>
  <si>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</si>
  <si>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</si>
  <si>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</si>
  <si>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</si>
  <si>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</si>
  <si>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</si>
  <si>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</si>
  <si>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</si>
  <si>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</si>
  <si>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</si>
  <si>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</si>
  <si>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</si>
  <si>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</si>
  <si>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</si>
  <si>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t>61% (A,B,C) e 39% (D,E,F)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</si>
  <si>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</si>
  <si>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</si>
  <si>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r>
      <t>29,8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</si>
  <si>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</si>
  <si>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</si>
  <si>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</si>
  <si>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</si>
  <si>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</si>
  <si>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25,9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</si>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</sst>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_-;\-* #,##0_-;_-* &quot;-&quot;??_-;_-@_-"/>
    <numFmt numFmtId="166" formatCode="_-* #,##0.0000_-;\-* #,##0.00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43" fontId="2" fillId="0" borderId="0" xfId="1" applyFont="1"/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43" fontId="7" fillId="0" borderId="0" xfId="1" applyFont="1" applyBorder="1"/>
    <xf numFmtId="43" fontId="2" fillId="0" borderId="0" xfId="0" applyNumberFormat="1" applyFont="1"/>
    <xf numFmtId="166" fontId="2" fillId="0" borderId="0" xfId="0" applyNumberFormat="1" applyFont="1"/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Resistência</a:t>
            </a:r>
            <a:r>
              <a:rPr lang="pt-BR" baseline="0"/>
              <a:t> à Compressão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1.0713540708018896</c:v>
                </c:pt>
                <c:pt idx="2">
                  <c:v>1.0665071476777717</c:v>
                </c:pt>
                <c:pt idx="3">
                  <c:v>1.0567519479722682</c:v>
                </c:pt>
                <c:pt idx="4">
                  <c:v>1.029204245659243</c:v>
                </c:pt>
                <c:pt idx="5">
                  <c:v>0.89244738941039348</c:v>
                </c:pt>
                <c:pt idx="6">
                  <c:v>0.59258236701638145</c:v>
                </c:pt>
                <c:pt idx="7">
                  <c:v>0.32155346953800845</c:v>
                </c:pt>
                <c:pt idx="8">
                  <c:v>0.124056690594515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ajorUnit val="0.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1.7066666666666665E-4</c:v>
                </c:pt>
                <c:pt idx="1">
                  <c:v>1.0673333333333333E-3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0.16336996336996337</c:v>
                </c:pt>
                <c:pt idx="1">
                  <c:v>0.98021978021978007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1.4999999999999999E-4</c:v>
                </c:pt>
                <c:pt idx="1">
                  <c:v>1.0753333333333333E-3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0.16355311355311355</c:v>
                </c:pt>
                <c:pt idx="1">
                  <c:v>0.98131868131868127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1.4466666666666667E-4</c:v>
                </c:pt>
                <c:pt idx="1">
                  <c:v>1.0899999999999998E-3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0.15732600732600735</c:v>
                </c:pt>
                <c:pt idx="1">
                  <c:v>0.94395604395604393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1.6733333333333333E-4</c:v>
                </c:pt>
                <c:pt idx="1">
                  <c:v>1.1603333333333333E-3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0.16227106227106225</c:v>
                </c:pt>
                <c:pt idx="1">
                  <c:v>0.97362637362637372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1.7933333333333335E-4</c:v>
                </c:pt>
                <c:pt idx="1">
                  <c:v>1.1193333333333333E-3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0.15714285714285717</c:v>
                </c:pt>
                <c:pt idx="1">
                  <c:v>0.94285714285714273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1.7933333333333335E-4</c:v>
                </c:pt>
                <c:pt idx="1">
                  <c:v>1.1273333333333333E-3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0.15622710622710623</c:v>
                </c:pt>
                <c:pt idx="1">
                  <c:v>0.93736263736263725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1.3733333333333333E-4</c:v>
                </c:pt>
                <c:pt idx="1">
                  <c:v>7.9319999999999998E-4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6.0256410256410251E-2</c:v>
                </c:pt>
                <c:pt idx="1">
                  <c:v>0.36153846153846153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1.3626666666666665E-4</c:v>
                </c:pt>
                <c:pt idx="1">
                  <c:v>8.52E-4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6.1355311355311352E-2</c:v>
                </c:pt>
                <c:pt idx="1">
                  <c:v>0.3681318681318681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1.3466666666666667E-4</c:v>
                </c:pt>
                <c:pt idx="1">
                  <c:v>8.7966666666666673E-4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5.7326007326007331E-2</c:v>
                </c:pt>
                <c:pt idx="1">
                  <c:v>0.3439560439560439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1.3566666666666667E-4</c:v>
                </c:pt>
                <c:pt idx="1">
                  <c:v>8.0800000000000002E-4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6.2087912087912096E-2</c:v>
                </c:pt>
                <c:pt idx="1">
                  <c:v>0.37252747252747248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1.36E-4</c:v>
                </c:pt>
                <c:pt idx="1">
                  <c:v>7.1933333333333333E-4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6.5384615384615374E-2</c:v>
                </c:pt>
                <c:pt idx="1">
                  <c:v>0.3923076923076923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1.346666666666667E-4</c:v>
                </c:pt>
                <c:pt idx="1">
                  <c:v>8.2666666666666663E-4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6.3919413919413928E-2</c:v>
                </c:pt>
                <c:pt idx="1">
                  <c:v>0.38351648351648349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1.0044809932534158</c:v>
                </c:pt>
                <c:pt idx="2">
                  <c:v>0.79367234113137242</c:v>
                </c:pt>
                <c:pt idx="3">
                  <c:v>0.59051354308165782</c:v>
                </c:pt>
                <c:pt idx="4">
                  <c:v>0.46446767000472822</c:v>
                </c:pt>
                <c:pt idx="5">
                  <c:v>0.30476802077975529</c:v>
                </c:pt>
                <c:pt idx="6">
                  <c:v>0.11511223605515913</c:v>
                </c:pt>
                <c:pt idx="7">
                  <c:v>7.0459237217125201E-2</c:v>
                </c:pt>
                <c:pt idx="8">
                  <c:v>3.8057650185927022E-2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5.4666666666666663E-5</c:v>
                </c:pt>
                <c:pt idx="1">
                  <c:v>2.5000000000000006E-4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0.48150183150183146</c:v>
                </c:pt>
                <c:pt idx="1">
                  <c:v>2.889010989010989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7.0000000000000007E-5</c:v>
                </c:pt>
                <c:pt idx="1">
                  <c:v>2.8400000000000002E-4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0.52637362637362639</c:v>
                </c:pt>
                <c:pt idx="1">
                  <c:v>3.1582417582417586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3.8666666666666667E-5</c:v>
                </c:pt>
                <c:pt idx="1">
                  <c:v>2.6266666666666669E-4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0.53278388278388289</c:v>
                </c:pt>
                <c:pt idx="1">
                  <c:v>3.1967032967032969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4.2666666666666662E-5</c:v>
                </c:pt>
                <c:pt idx="1">
                  <c:v>2.3000000000000001E-4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0.43974358974358979</c:v>
                </c:pt>
                <c:pt idx="1">
                  <c:v>2.6384615384615389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6.2666666666666668E-5</c:v>
                </c:pt>
                <c:pt idx="1">
                  <c:v>3.2866666666666667E-4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0.54688644688644694</c:v>
                </c:pt>
                <c:pt idx="1">
                  <c:v>3.2813186813186817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3.8666666666666667E-5</c:v>
                </c:pt>
                <c:pt idx="1">
                  <c:v>2.0333333333333333E-4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0.45787545787545786</c:v>
                </c:pt>
                <c:pt idx="1">
                  <c:v>2.7472527472527473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6.666666666666667E-5</c:v>
                </c:pt>
                <c:pt idx="1">
                  <c:v>3.3800000000000003E-4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0.53278388278388289</c:v>
                </c:pt>
                <c:pt idx="1">
                  <c:v>3.1967032967032969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3.0666666666666669E-5</c:v>
                </c:pt>
                <c:pt idx="1">
                  <c:v>2.1699999999999996E-4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0.51208791208791216</c:v>
                </c:pt>
                <c:pt idx="1">
                  <c:v>3.0725274725274723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7.400000000000001E-5</c:v>
                </c:pt>
                <c:pt idx="1">
                  <c:v>3.3866666666666664E-4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0.52032967032967037</c:v>
                </c:pt>
                <c:pt idx="1">
                  <c:v>3.121978021978022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6.4666666666666662E-5</c:v>
                </c:pt>
                <c:pt idx="1">
                  <c:v>2.8066666666666664E-4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0.5368131868131869</c:v>
                </c:pt>
                <c:pt idx="1">
                  <c:v>3.2208791208791205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6.3333333333333332E-5</c:v>
                </c:pt>
                <c:pt idx="1">
                  <c:v>2.8266666666666669E-4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0.59358974358974348</c:v>
                </c:pt>
                <c:pt idx="1">
                  <c:v>3.5615384615384613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5.9999999999999995E-5</c:v>
                </c:pt>
                <c:pt idx="1">
                  <c:v>2.4733333333333335E-4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0.50256410256410267</c:v>
                </c:pt>
                <c:pt idx="1">
                  <c:v>3.0153846153846153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3.7333333333333331E-5</c:v>
                </c:pt>
                <c:pt idx="1">
                  <c:v>3.2333333333333335E-4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0.52857142857142858</c:v>
                </c:pt>
                <c:pt idx="1">
                  <c:v>3.1714285714285713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5.6666666666666671E-5</c:v>
                </c:pt>
                <c:pt idx="1">
                  <c:v>3.3766666666666667E-4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0.51153846153846161</c:v>
                </c:pt>
                <c:pt idx="1">
                  <c:v>3.069230769230769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6.7999999999999999E-5</c:v>
                </c:pt>
                <c:pt idx="1">
                  <c:v>3.4666666666666667E-4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0.54597069597069592</c:v>
                </c:pt>
                <c:pt idx="1">
                  <c:v>3.2758241758241757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5.0666666666666674E-5</c:v>
                </c:pt>
                <c:pt idx="1">
                  <c:v>3.1933333333333331E-4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0.51373626373626369</c:v>
                </c:pt>
                <c:pt idx="1">
                  <c:v>3.0824175824175821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7.1333333333333337E-5</c:v>
                </c:pt>
                <c:pt idx="1">
                  <c:v>3.5333333333333337E-4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0.56959706959706968</c:v>
                </c:pt>
                <c:pt idx="1">
                  <c:v>3.4175824175824174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6.1333333333333338E-5</c:v>
                </c:pt>
                <c:pt idx="1">
                  <c:v>3.2666666666666667E-4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0.51428571428571423</c:v>
                </c:pt>
                <c:pt idx="1">
                  <c:v>3.0857142857142854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1.1066666666666667E-4</c:v>
                </c:pt>
                <c:pt idx="1">
                  <c:v>5.3266666666666664E-4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0.56886446886446884</c:v>
                </c:pt>
                <c:pt idx="1">
                  <c:v>3.4131868131868131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9.6000000000000002E-5</c:v>
                </c:pt>
                <c:pt idx="1">
                  <c:v>4.6466666666666667E-4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0.50915750915750912</c:v>
                </c:pt>
                <c:pt idx="1">
                  <c:v>3.0549450549450547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8.0000000000000007E-5</c:v>
                </c:pt>
                <c:pt idx="1">
                  <c:v>4.0966666666666663E-4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0.50054945054945055</c:v>
                </c:pt>
                <c:pt idx="1">
                  <c:v>3.0032967032967033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1.2066666666666665E-4</c:v>
                </c:pt>
                <c:pt idx="1">
                  <c:v>5.3133333333333331E-4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0.50714285714285723</c:v>
                </c:pt>
                <c:pt idx="1">
                  <c:v>3.0428571428571431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1.1133333333333333E-4</c:v>
                </c:pt>
                <c:pt idx="1">
                  <c:v>4.836666666666667E-4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0.51300366300366307</c:v>
                </c:pt>
                <c:pt idx="1">
                  <c:v>3.0780219780219782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8.0000000000000007E-5</c:v>
                </c:pt>
                <c:pt idx="1">
                  <c:v>4.0800000000000005E-4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0.55586080586080588</c:v>
                </c:pt>
                <c:pt idx="1">
                  <c:v>3.3351648351648353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1.0333333333333333E-4</c:v>
                </c:pt>
                <c:pt idx="1">
                  <c:v>5.4266666666666667E-4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0.46666666666666667</c:v>
                </c:pt>
                <c:pt idx="1">
                  <c:v>2.8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1.1866666666666666E-4</c:v>
                </c:pt>
                <c:pt idx="1">
                  <c:v>5.8533333333333332E-4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0.52655677655677657</c:v>
                </c:pt>
                <c:pt idx="1">
                  <c:v>3.1593406593406592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1.0466666666666666E-4</c:v>
                </c:pt>
                <c:pt idx="1">
                  <c:v>5.6133333333333328E-4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0.51245421245421252</c:v>
                </c:pt>
                <c:pt idx="1">
                  <c:v>3.0747252747252745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1.5799999999999999E-4</c:v>
                </c:pt>
                <c:pt idx="1">
                  <c:v>6.1600000000000012E-4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0.46501831501831503</c:v>
                </c:pt>
                <c:pt idx="1">
                  <c:v>2.7901098901098904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1.2866666666666666E-4</c:v>
                </c:pt>
                <c:pt idx="1">
                  <c:v>5.8233333333333336E-4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0.54084249084249081</c:v>
                </c:pt>
                <c:pt idx="1">
                  <c:v>3.2450549450549451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1.3733333333333333E-4</c:v>
                </c:pt>
                <c:pt idx="1">
                  <c:v>6.0133333333333339E-4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0.56080586080586092</c:v>
                </c:pt>
                <c:pt idx="1">
                  <c:v>3.3648351648351649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1.4999999999999999E-4</c:v>
                </c:pt>
                <c:pt idx="1">
                  <c:v>7.6933333333333335E-4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0.46007326007326016</c:v>
                </c:pt>
                <c:pt idx="1">
                  <c:v>2.76043956043956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1.4866666666666666E-4</c:v>
                </c:pt>
                <c:pt idx="1">
                  <c:v>7.4266666666666665E-4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0.46355311355311357</c:v>
                </c:pt>
                <c:pt idx="1">
                  <c:v>2.7813186813186812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1.6733333333333333E-4</c:v>
                </c:pt>
                <c:pt idx="1">
                  <c:v>7.6199999999999998E-4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0.43168498168498171</c:v>
                </c:pt>
                <c:pt idx="1">
                  <c:v>2.5901098901098902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2.0133333333333331E-4</c:v>
                </c:pt>
                <c:pt idx="1">
                  <c:v>7.9266666666666667E-4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0.42472527472527477</c:v>
                </c:pt>
                <c:pt idx="1">
                  <c:v>2.5483516483516482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1.6200000000000001E-4</c:v>
                </c:pt>
                <c:pt idx="1">
                  <c:v>7.6966666666666665E-4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0.4206959706959707</c:v>
                </c:pt>
                <c:pt idx="1">
                  <c:v>2.5241758241758236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1.4999999999999999E-4</c:v>
                </c:pt>
                <c:pt idx="1">
                  <c:v>7.6333333333333331E-4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0.46336996336996344</c:v>
                </c:pt>
                <c:pt idx="1">
                  <c:v>2.7802197802197801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2.5866666666666665E-4</c:v>
                </c:pt>
                <c:pt idx="1">
                  <c:v>1.3359999999999999E-3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0.27985347985347986</c:v>
                </c:pt>
                <c:pt idx="1">
                  <c:v>1.6791208791208789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2.3233333333333333E-4</c:v>
                </c:pt>
                <c:pt idx="1">
                  <c:v>1.3283333333333333E-3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0.28278388278388278</c:v>
                </c:pt>
                <c:pt idx="1">
                  <c:v>1.6967032967032967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1.8599999999999999E-4</c:v>
                </c:pt>
                <c:pt idx="1">
                  <c:v>1.2066666666666667E-3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0.311996336996337</c:v>
                </c:pt>
                <c:pt idx="1">
                  <c:v>1.871978021978022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2.0883333333333333E-4</c:v>
                </c:pt>
                <c:pt idx="1">
                  <c:v>1.2996666666666669E-3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0.2862637362637363</c:v>
                </c:pt>
                <c:pt idx="1">
                  <c:v>1.7175824175824175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1.9733333333333335E-4</c:v>
                </c:pt>
                <c:pt idx="1">
                  <c:v>1.2742666666666666E-3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0.29285714285714293</c:v>
                </c:pt>
                <c:pt idx="1">
                  <c:v>1.7571428571428571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1.6799999999999999E-4</c:v>
                </c:pt>
                <c:pt idx="1">
                  <c:v>1.1853333333333334E-3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0.31520146520146525</c:v>
                </c:pt>
                <c:pt idx="1">
                  <c:v>1.8912087912087914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C2" sqref="C2"/>
    </sheetView>
  </sheetViews>
  <sheetFormatPr defaultColWidth="6.85546875" defaultRowHeight="15" x14ac:dyDescent="0.25"/>
  <cols>
    <col min="1" max="2" width="6.85546875" style="34"/>
    <col min="3" max="3" width="10.28515625" style="35" bestFit="1" customWidth="1"/>
    <col min="4" max="4" width="7" style="34" bestFit="1" customWidth="1"/>
    <col min="5" max="5" width="7.140625" style="34" bestFit="1" customWidth="1"/>
    <col min="6" max="16384" width="6.85546875" style="34"/>
  </cols>
  <sheetData>
    <row r="2" spans="2:5" ht="16.5" x14ac:dyDescent="0.25">
      <c r="C2" s="36" t="s">
        <v>20</v>
      </c>
      <c r="D2" s="36" t="s">
        <v>21</v>
      </c>
      <c r="E2" s="36" t="s">
        <v>22</v>
      </c>
    </row>
    <row r="3" spans="2:5" x14ac:dyDescent="0.25">
      <c r="B3" s="34">
        <v>0</v>
      </c>
      <c r="C3" s="35" t="s">
        <v>23</v>
      </c>
      <c r="D3" s="38">
        <f>Ambiente!H25/Ambiente!H25</f>
        <v>1</v>
      </c>
      <c r="E3" s="38">
        <f>Ambiente!K25/Ambiente!K25</f>
        <v>1</v>
      </c>
    </row>
    <row r="4" spans="2:5" x14ac:dyDescent="0.25">
      <c r="B4" s="34">
        <v>1</v>
      </c>
      <c r="C4" s="35">
        <v>100</v>
      </c>
      <c r="D4" s="38">
        <f>'100C'!H25/Ambiente!H25</f>
        <v>1.0713540708018896</v>
      </c>
      <c r="E4" s="38">
        <f>'100C'!K25/Ambiente!K25</f>
        <v>1.0044809932534158</v>
      </c>
    </row>
    <row r="5" spans="2:5" x14ac:dyDescent="0.25">
      <c r="B5" s="34">
        <v>2</v>
      </c>
      <c r="C5" s="35">
        <v>200</v>
      </c>
      <c r="D5" s="38">
        <f>'200C'!H25/Ambiente!H25</f>
        <v>1.0665071476777717</v>
      </c>
      <c r="E5" s="38">
        <f>'200C'!K25/Ambiente!K25</f>
        <v>0.79367234113137242</v>
      </c>
    </row>
    <row r="6" spans="2:5" x14ac:dyDescent="0.25">
      <c r="B6" s="34">
        <v>3</v>
      </c>
      <c r="C6" s="35">
        <v>300</v>
      </c>
      <c r="D6" s="38">
        <f>'300C'!H25/Ambiente!H25</f>
        <v>1.0567519479722682</v>
      </c>
      <c r="E6" s="38">
        <f>'300C'!K25/Ambiente!K25</f>
        <v>0.59051354308165782</v>
      </c>
    </row>
    <row r="7" spans="2:5" x14ac:dyDescent="0.25">
      <c r="B7" s="34">
        <v>4</v>
      </c>
      <c r="C7" s="35">
        <v>400</v>
      </c>
      <c r="D7" s="38">
        <f>'400C'!H25/Ambiente!H25</f>
        <v>1.029204245659243</v>
      </c>
      <c r="E7" s="38">
        <f>'400C'!K25/Ambiente!K25</f>
        <v>0.46446767000472822</v>
      </c>
    </row>
    <row r="8" spans="2:5" x14ac:dyDescent="0.25">
      <c r="B8" s="34">
        <v>5</v>
      </c>
      <c r="C8" s="35">
        <v>500</v>
      </c>
      <c r="D8" s="37">
        <f>'500C'!H25/Ambiente!H25</f>
        <v>0.89244738941039348</v>
      </c>
      <c r="E8" s="38">
        <f>'500C'!K25/Ambiente!K25</f>
        <v>0.30476802077975529</v>
      </c>
    </row>
    <row r="9" spans="2:5" x14ac:dyDescent="0.25">
      <c r="B9" s="34">
        <v>6</v>
      </c>
      <c r="C9" s="35">
        <v>600</v>
      </c>
      <c r="D9" s="37">
        <f>'600C'!H25/Ambiente!H25</f>
        <v>0.59258236701638145</v>
      </c>
      <c r="E9" s="38">
        <f>'600C'!K25/Ambiente!K25</f>
        <v>0.11511223605515913</v>
      </c>
    </row>
    <row r="10" spans="2:5" x14ac:dyDescent="0.25">
      <c r="B10" s="34">
        <v>7</v>
      </c>
      <c r="C10" s="35">
        <v>700</v>
      </c>
      <c r="D10" s="37">
        <f>'700C'!H25/Ambiente!H25</f>
        <v>0.32155346953800845</v>
      </c>
      <c r="E10" s="38">
        <f>'700C'!K25/Ambiente!K25</f>
        <v>7.0459237217125201E-2</v>
      </c>
    </row>
    <row r="11" spans="2:5" x14ac:dyDescent="0.25">
      <c r="B11" s="34">
        <v>8</v>
      </c>
      <c r="C11" s="35">
        <v>800</v>
      </c>
      <c r="D11" s="37">
        <f>'800C'!H25/Ambiente!H25</f>
        <v>0.124056690594515</v>
      </c>
      <c r="E11" s="38">
        <f>'800C'!K25/Ambiente!K25</f>
        <v>3.8057650185927022E-2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9" style="2" bestFit="1" customWidth="1"/>
    <col min="12" max="16384" width="9" style="2"/>
  </cols>
  <sheetData>
    <row r="1" spans="1:10" x14ac:dyDescent="0.25">
      <c r="A1" s="2" t="s">
        <v>14</v>
      </c>
      <c r="B1" s="17">
        <v>43777</v>
      </c>
    </row>
    <row r="2" spans="1:10" x14ac:dyDescent="0.25">
      <c r="A2" s="2" t="s">
        <v>15</v>
      </c>
      <c r="B2" s="32">
        <v>0.59</v>
      </c>
    </row>
    <row r="3" spans="1:10" x14ac:dyDescent="0.25">
      <c r="B3" s="32"/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6.58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1.2051282051282051</v>
      </c>
      <c r="I6" s="45">
        <f>(H8-H7)/(G8-G7)</f>
        <v>459.36478646379027</v>
      </c>
      <c r="J6" s="16"/>
    </row>
    <row r="7" spans="1:10" x14ac:dyDescent="0.25">
      <c r="B7" s="49"/>
      <c r="C7" s="22">
        <v>0.05</v>
      </c>
      <c r="D7" s="13">
        <f>D6*0.05</f>
        <v>0.32900000000000001</v>
      </c>
      <c r="E7" s="6">
        <v>2.06E-2</v>
      </c>
      <c r="F7" s="6">
        <v>2.06E-2</v>
      </c>
      <c r="G7" s="7">
        <f t="shared" ref="G7:G23" si="1">(E7+F7)/(2*150)</f>
        <v>1.3733333333333333E-4</v>
      </c>
      <c r="H7" s="8">
        <f t="shared" si="0"/>
        <v>6.0256410256410251E-2</v>
      </c>
      <c r="I7" s="46"/>
    </row>
    <row r="8" spans="1:10" ht="16.5" thickBot="1" x14ac:dyDescent="0.3">
      <c r="B8" s="50"/>
      <c r="C8" s="23">
        <v>0.3</v>
      </c>
      <c r="D8" s="14">
        <f>D6*0.3</f>
        <v>1.974</v>
      </c>
      <c r="E8" s="9">
        <v>0.1207</v>
      </c>
      <c r="F8" s="9">
        <v>0.11726</v>
      </c>
      <c r="G8" s="10">
        <f t="shared" si="1"/>
        <v>7.9319999999999998E-4</v>
      </c>
      <c r="H8" s="11">
        <f t="shared" si="0"/>
        <v>0.36153846153846153</v>
      </c>
      <c r="I8" s="47"/>
    </row>
    <row r="9" spans="1:10" x14ac:dyDescent="0.25">
      <c r="B9" s="48" t="s">
        <v>9</v>
      </c>
      <c r="C9" s="21" t="s">
        <v>1</v>
      </c>
      <c r="D9" s="24">
        <v>6.7</v>
      </c>
      <c r="E9" s="3" t="s">
        <v>13</v>
      </c>
      <c r="F9" s="3" t="s">
        <v>13</v>
      </c>
      <c r="G9" s="4" t="s">
        <v>13</v>
      </c>
      <c r="H9" s="5">
        <f t="shared" si="0"/>
        <v>1.2271062271062272</v>
      </c>
      <c r="I9" s="45">
        <f>(H11-H10)/(G11-G10)</f>
        <v>428.61851263490604</v>
      </c>
    </row>
    <row r="10" spans="1:10" x14ac:dyDescent="0.25">
      <c r="B10" s="49"/>
      <c r="C10" s="22">
        <v>0.05</v>
      </c>
      <c r="D10" s="13">
        <f>D9*0.05</f>
        <v>0.33500000000000002</v>
      </c>
      <c r="E10" s="6">
        <v>2.0080000000000001E-2</v>
      </c>
      <c r="F10" s="6">
        <v>2.0799999999999999E-2</v>
      </c>
      <c r="G10" s="7">
        <f t="shared" si="1"/>
        <v>1.3626666666666665E-4</v>
      </c>
      <c r="H10" s="8">
        <f t="shared" si="0"/>
        <v>6.1355311355311352E-2</v>
      </c>
      <c r="I10" s="46"/>
    </row>
    <row r="11" spans="1:10" ht="16.5" thickBot="1" x14ac:dyDescent="0.3">
      <c r="B11" s="50"/>
      <c r="C11" s="23">
        <v>0.3</v>
      </c>
      <c r="D11" s="14">
        <f>D9*0.3</f>
        <v>2.0099999999999998</v>
      </c>
      <c r="E11" s="9">
        <v>0.1236</v>
      </c>
      <c r="F11" s="9">
        <v>0.13200000000000001</v>
      </c>
      <c r="G11" s="10">
        <f t="shared" si="1"/>
        <v>8.52E-4</v>
      </c>
      <c r="H11" s="11">
        <f t="shared" si="0"/>
        <v>0.3681318681318681</v>
      </c>
      <c r="I11" s="47"/>
    </row>
    <row r="12" spans="1:10" x14ac:dyDescent="0.25">
      <c r="B12" s="48" t="s">
        <v>10</v>
      </c>
      <c r="C12" s="21" t="s">
        <v>1</v>
      </c>
      <c r="D12" s="12">
        <v>6.26</v>
      </c>
      <c r="E12" s="3" t="s">
        <v>13</v>
      </c>
      <c r="F12" s="3" t="s">
        <v>13</v>
      </c>
      <c r="G12" s="4" t="s">
        <v>13</v>
      </c>
      <c r="H12" s="5">
        <f t="shared" si="0"/>
        <v>1.1465201465201464</v>
      </c>
      <c r="I12" s="45">
        <f>(H14-H13)/(G14-G13)</f>
        <v>384.73830420139137</v>
      </c>
    </row>
    <row r="13" spans="1:10" x14ac:dyDescent="0.25">
      <c r="B13" s="49"/>
      <c r="C13" s="22">
        <v>0.05</v>
      </c>
      <c r="D13" s="13">
        <f>D12*0.05</f>
        <v>0.313</v>
      </c>
      <c r="E13" s="6">
        <v>2.0199999999999999E-2</v>
      </c>
      <c r="F13" s="6">
        <v>2.0199999999999999E-2</v>
      </c>
      <c r="G13" s="7">
        <f t="shared" si="1"/>
        <v>1.3466666666666667E-4</v>
      </c>
      <c r="H13" s="8">
        <f t="shared" si="0"/>
        <v>5.7326007326007331E-2</v>
      </c>
      <c r="I13" s="46"/>
    </row>
    <row r="14" spans="1:10" ht="16.5" thickBot="1" x14ac:dyDescent="0.3">
      <c r="B14" s="50"/>
      <c r="C14" s="23">
        <v>0.3</v>
      </c>
      <c r="D14" s="14">
        <f>D12*0.3</f>
        <v>1.8779999999999999</v>
      </c>
      <c r="E14" s="9">
        <v>0.1191</v>
      </c>
      <c r="F14" s="9">
        <v>0.14480000000000001</v>
      </c>
      <c r="G14" s="10">
        <f t="shared" si="1"/>
        <v>8.7966666666666673E-4</v>
      </c>
      <c r="H14" s="11">
        <f t="shared" si="0"/>
        <v>0.3439560439560439</v>
      </c>
      <c r="I14" s="47"/>
    </row>
    <row r="15" spans="1:10" x14ac:dyDescent="0.25">
      <c r="B15" s="48" t="s">
        <v>11</v>
      </c>
      <c r="C15" s="21" t="s">
        <v>1</v>
      </c>
      <c r="D15" s="12">
        <v>6.78</v>
      </c>
      <c r="E15" s="3" t="s">
        <v>13</v>
      </c>
      <c r="F15" s="3" t="s">
        <v>13</v>
      </c>
      <c r="G15" s="4" t="s">
        <v>13</v>
      </c>
      <c r="H15" s="5">
        <f t="shared" si="0"/>
        <v>1.2417582417582418</v>
      </c>
      <c r="I15" s="45">
        <f>(H17-H16)/(G17-G16)</f>
        <v>461.73459658833968</v>
      </c>
    </row>
    <row r="16" spans="1:10" x14ac:dyDescent="0.25">
      <c r="B16" s="49"/>
      <c r="C16" s="22">
        <v>0.05</v>
      </c>
      <c r="D16" s="13">
        <f>D15*0.05</f>
        <v>0.33900000000000002</v>
      </c>
      <c r="E16" s="6">
        <v>0.02</v>
      </c>
      <c r="F16" s="6">
        <v>2.07E-2</v>
      </c>
      <c r="G16" s="7">
        <f t="shared" si="1"/>
        <v>1.3566666666666667E-4</v>
      </c>
      <c r="H16" s="8">
        <f t="shared" si="0"/>
        <v>6.2087912087912096E-2</v>
      </c>
      <c r="I16" s="46"/>
    </row>
    <row r="17" spans="1:12" ht="16.5" thickBot="1" x14ac:dyDescent="0.3">
      <c r="B17" s="50"/>
      <c r="C17" s="23">
        <v>0.3</v>
      </c>
      <c r="D17" s="14">
        <f>D15*0.3</f>
        <v>2.0339999999999998</v>
      </c>
      <c r="E17" s="9">
        <v>0.1216</v>
      </c>
      <c r="F17" s="9">
        <v>0.1208</v>
      </c>
      <c r="G17" s="10">
        <f t="shared" si="1"/>
        <v>8.0800000000000002E-4</v>
      </c>
      <c r="H17" s="11">
        <f t="shared" si="0"/>
        <v>0.37252747252747248</v>
      </c>
      <c r="I17" s="47"/>
    </row>
    <row r="18" spans="1:12" x14ac:dyDescent="0.25">
      <c r="B18" s="48" t="s">
        <v>6</v>
      </c>
      <c r="C18" s="21" t="s">
        <v>1</v>
      </c>
      <c r="D18" s="12">
        <v>7.14</v>
      </c>
      <c r="E18" s="3" t="s">
        <v>13</v>
      </c>
      <c r="F18" s="3" t="s">
        <v>13</v>
      </c>
      <c r="G18" s="4" t="s">
        <v>13</v>
      </c>
      <c r="H18" s="5">
        <f t="shared" si="0"/>
        <v>1.3076923076923077</v>
      </c>
      <c r="I18" s="45">
        <f>(H20-H19)/(G20-G19)</f>
        <v>560.43956043956052</v>
      </c>
    </row>
    <row r="19" spans="1:12" x14ac:dyDescent="0.25">
      <c r="B19" s="49"/>
      <c r="C19" s="22">
        <v>0.05</v>
      </c>
      <c r="D19" s="13">
        <f>D18*0.05</f>
        <v>0.35699999999999998</v>
      </c>
      <c r="E19" s="6">
        <v>2.0400000000000001E-2</v>
      </c>
      <c r="F19" s="6">
        <v>2.0400000000000001E-2</v>
      </c>
      <c r="G19" s="7">
        <f t="shared" si="1"/>
        <v>1.36E-4</v>
      </c>
      <c r="H19" s="8">
        <f t="shared" si="0"/>
        <v>6.5384615384615374E-2</v>
      </c>
      <c r="I19" s="46"/>
    </row>
    <row r="20" spans="1:12" ht="16.5" thickBot="1" x14ac:dyDescent="0.3">
      <c r="B20" s="50"/>
      <c r="C20" s="23">
        <v>0.3</v>
      </c>
      <c r="D20" s="14">
        <f>D18*0.3</f>
        <v>2.1419999999999999</v>
      </c>
      <c r="E20" s="9">
        <v>0.1084</v>
      </c>
      <c r="F20" s="9">
        <v>0.1074</v>
      </c>
      <c r="G20" s="10">
        <f t="shared" si="1"/>
        <v>7.1933333333333333E-4</v>
      </c>
      <c r="H20" s="11">
        <f t="shared" si="0"/>
        <v>0.3923076923076923</v>
      </c>
      <c r="I20" s="47"/>
    </row>
    <row r="21" spans="1:12" x14ac:dyDescent="0.25">
      <c r="B21" s="48" t="s">
        <v>12</v>
      </c>
      <c r="C21" s="21" t="s">
        <v>1</v>
      </c>
      <c r="D21" s="24">
        <v>6.98</v>
      </c>
      <c r="E21" s="3" t="s">
        <v>13</v>
      </c>
      <c r="F21" s="3" t="s">
        <v>13</v>
      </c>
      <c r="G21" s="4" t="s">
        <v>13</v>
      </c>
      <c r="H21" s="5">
        <f t="shared" si="0"/>
        <v>1.2783882783882783</v>
      </c>
      <c r="I21" s="45">
        <f>(H23-H22)/(G23-G22)</f>
        <v>461.84547629634335</v>
      </c>
    </row>
    <row r="22" spans="1:12" x14ac:dyDescent="0.25">
      <c r="B22" s="49"/>
      <c r="C22" s="22">
        <v>0.05</v>
      </c>
      <c r="D22" s="13">
        <f>D21*0.05</f>
        <v>0.34900000000000003</v>
      </c>
      <c r="E22" s="6">
        <v>0.02</v>
      </c>
      <c r="F22" s="6">
        <v>2.0400000000000001E-2</v>
      </c>
      <c r="G22" s="7">
        <f t="shared" si="1"/>
        <v>1.346666666666667E-4</v>
      </c>
      <c r="H22" s="8">
        <f t="shared" si="0"/>
        <v>6.3919413919413928E-2</v>
      </c>
      <c r="I22" s="46"/>
    </row>
    <row r="23" spans="1:12" ht="16.5" thickBot="1" x14ac:dyDescent="0.3">
      <c r="B23" s="50"/>
      <c r="C23" s="23">
        <v>0.3</v>
      </c>
      <c r="D23" s="14">
        <f>D21*0.3</f>
        <v>2.0939999999999999</v>
      </c>
      <c r="E23" s="9">
        <v>0.1258</v>
      </c>
      <c r="F23" s="9">
        <v>0.1222</v>
      </c>
      <c r="G23" s="10">
        <f t="shared" si="1"/>
        <v>8.2666666666666663E-4</v>
      </c>
      <c r="H23" s="11">
        <f t="shared" si="0"/>
        <v>0.38351648351648349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1.2344322344322345</v>
      </c>
      <c r="I25" s="39"/>
      <c r="J25" s="28" t="s">
        <v>6</v>
      </c>
      <c r="K25" s="29">
        <f>AVERAGE(I6,I9,I12,I15,I18,I21)</f>
        <v>459.45687277072187</v>
      </c>
      <c r="L25" s="40"/>
    </row>
    <row r="26" spans="1:12" x14ac:dyDescent="0.25">
      <c r="A26" s="30"/>
      <c r="B26" s="31"/>
      <c r="C26" s="30"/>
      <c r="G26" s="26"/>
      <c r="H26" s="27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30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7">
        <v>43768</v>
      </c>
    </row>
    <row r="2" spans="1:10" x14ac:dyDescent="0.25">
      <c r="A2" s="2" t="s">
        <v>15</v>
      </c>
      <c r="B2" s="2" t="s">
        <v>16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52.58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9.6300366300366296</v>
      </c>
      <c r="I6" s="45">
        <f>(H8-H7)/(G8-G7)</f>
        <v>12325.132205678277</v>
      </c>
      <c r="J6" s="16"/>
    </row>
    <row r="7" spans="1:10" x14ac:dyDescent="0.25">
      <c r="B7" s="49"/>
      <c r="C7" s="22">
        <v>0.05</v>
      </c>
      <c r="D7" s="13">
        <f>D6*0.05</f>
        <v>2.629</v>
      </c>
      <c r="E7" s="6">
        <v>6.7999999999999996E-3</v>
      </c>
      <c r="F7" s="6">
        <v>9.5999999999999992E-3</v>
      </c>
      <c r="G7" s="7">
        <f t="shared" ref="G7:G23" si="1">(E7+F7)/(2*150)</f>
        <v>5.4666666666666663E-5</v>
      </c>
      <c r="H7" s="8">
        <f t="shared" si="0"/>
        <v>0.48150183150183146</v>
      </c>
      <c r="I7" s="46"/>
    </row>
    <row r="8" spans="1:10" ht="16.5" thickBot="1" x14ac:dyDescent="0.3">
      <c r="B8" s="50"/>
      <c r="C8" s="23">
        <v>0.3</v>
      </c>
      <c r="D8" s="14">
        <f>D6*0.3</f>
        <v>15.773999999999999</v>
      </c>
      <c r="E8" s="9">
        <v>3.4000000000000002E-2</v>
      </c>
      <c r="F8" s="9">
        <v>4.1000000000000002E-2</v>
      </c>
      <c r="G8" s="10">
        <f t="shared" si="1"/>
        <v>2.5000000000000006E-4</v>
      </c>
      <c r="H8" s="11">
        <f t="shared" si="0"/>
        <v>2.889010989010989</v>
      </c>
      <c r="I8" s="47"/>
    </row>
    <row r="9" spans="1:10" x14ac:dyDescent="0.25">
      <c r="B9" s="48" t="s">
        <v>9</v>
      </c>
      <c r="C9" s="21" t="s">
        <v>1</v>
      </c>
      <c r="D9" s="12">
        <v>57.48</v>
      </c>
      <c r="E9" s="3" t="s">
        <v>13</v>
      </c>
      <c r="F9" s="3" t="s">
        <v>13</v>
      </c>
      <c r="G9" s="4" t="s">
        <v>13</v>
      </c>
      <c r="H9" s="5">
        <f t="shared" si="0"/>
        <v>10.527472527472527</v>
      </c>
      <c r="I9" s="45">
        <f>(H11-H10)/(G11-G10)</f>
        <v>12298.449214337066</v>
      </c>
    </row>
    <row r="10" spans="1:10" x14ac:dyDescent="0.25">
      <c r="B10" s="49"/>
      <c r="C10" s="22">
        <v>0.05</v>
      </c>
      <c r="D10" s="13">
        <f>D9*0.05</f>
        <v>2.8740000000000001</v>
      </c>
      <c r="E10" s="6">
        <v>1.34E-2</v>
      </c>
      <c r="F10" s="6">
        <v>7.6E-3</v>
      </c>
      <c r="G10" s="7">
        <f t="shared" si="1"/>
        <v>7.0000000000000007E-5</v>
      </c>
      <c r="H10" s="8">
        <f t="shared" si="0"/>
        <v>0.52637362637362639</v>
      </c>
      <c r="I10" s="46"/>
    </row>
    <row r="11" spans="1:10" ht="16.5" thickBot="1" x14ac:dyDescent="0.3">
      <c r="B11" s="50"/>
      <c r="C11" s="23">
        <v>0.3</v>
      </c>
      <c r="D11" s="14">
        <f>D9*0.3</f>
        <v>17.244</v>
      </c>
      <c r="E11" s="9">
        <v>5.0799999999999998E-2</v>
      </c>
      <c r="F11" s="9">
        <v>3.44E-2</v>
      </c>
      <c r="G11" s="10">
        <f t="shared" si="1"/>
        <v>2.8400000000000002E-4</v>
      </c>
      <c r="H11" s="11">
        <f t="shared" si="0"/>
        <v>3.1582417582417586</v>
      </c>
      <c r="I11" s="47"/>
    </row>
    <row r="12" spans="1:10" x14ac:dyDescent="0.25">
      <c r="B12" s="48" t="s">
        <v>10</v>
      </c>
      <c r="C12" s="21" t="s">
        <v>1</v>
      </c>
      <c r="D12" s="12">
        <v>58.18</v>
      </c>
      <c r="E12" s="3" t="s">
        <v>13</v>
      </c>
      <c r="F12" s="3" t="s">
        <v>13</v>
      </c>
      <c r="G12" s="4" t="s">
        <v>13</v>
      </c>
      <c r="H12" s="5">
        <f t="shared" si="0"/>
        <v>10.655677655677655</v>
      </c>
      <c r="I12" s="45">
        <f>(H14-H13)/(G14-G13)</f>
        <v>11892.497383568812</v>
      </c>
    </row>
    <row r="13" spans="1:10" x14ac:dyDescent="0.25">
      <c r="B13" s="49"/>
      <c r="C13" s="22">
        <v>0.05</v>
      </c>
      <c r="D13" s="13">
        <f>D12*0.05</f>
        <v>2.9090000000000003</v>
      </c>
      <c r="E13" s="6">
        <v>6.7999999999999996E-3</v>
      </c>
      <c r="F13" s="6">
        <v>4.7999999999999996E-3</v>
      </c>
      <c r="G13" s="7">
        <f t="shared" si="1"/>
        <v>3.8666666666666667E-5</v>
      </c>
      <c r="H13" s="8">
        <f t="shared" si="0"/>
        <v>0.53278388278388289</v>
      </c>
      <c r="I13" s="46"/>
    </row>
    <row r="14" spans="1:10" ht="16.5" thickBot="1" x14ac:dyDescent="0.3">
      <c r="B14" s="50"/>
      <c r="C14" s="23">
        <v>0.3</v>
      </c>
      <c r="D14" s="14">
        <f>D12*0.3</f>
        <v>17.454000000000001</v>
      </c>
      <c r="E14" s="9">
        <v>4.2200000000000001E-2</v>
      </c>
      <c r="F14" s="9">
        <v>3.6600000000000001E-2</v>
      </c>
      <c r="G14" s="10">
        <f t="shared" si="1"/>
        <v>2.6266666666666669E-4</v>
      </c>
      <c r="H14" s="11">
        <f t="shared" si="0"/>
        <v>3.1967032967032969</v>
      </c>
      <c r="I14" s="47"/>
    </row>
    <row r="15" spans="1:10" x14ac:dyDescent="0.25">
      <c r="B15" s="48" t="s">
        <v>11</v>
      </c>
      <c r="C15" s="21" t="s">
        <v>1</v>
      </c>
      <c r="D15" s="12">
        <v>48.02</v>
      </c>
      <c r="E15" s="3" t="s">
        <v>13</v>
      </c>
      <c r="F15" s="3" t="s">
        <v>13</v>
      </c>
      <c r="G15" s="4" t="s">
        <v>13</v>
      </c>
      <c r="H15" s="5">
        <f t="shared" si="0"/>
        <v>8.7948717948717956</v>
      </c>
      <c r="I15" s="45">
        <f>(H17-H16)/(G17-G16)</f>
        <v>11736.928551875171</v>
      </c>
    </row>
    <row r="16" spans="1:10" x14ac:dyDescent="0.25">
      <c r="B16" s="49"/>
      <c r="C16" s="22">
        <v>0.05</v>
      </c>
      <c r="D16" s="13">
        <f>D15*0.05</f>
        <v>2.4010000000000002</v>
      </c>
      <c r="E16" s="6">
        <v>6.6E-3</v>
      </c>
      <c r="F16" s="6">
        <v>6.1999999999999998E-3</v>
      </c>
      <c r="G16" s="7">
        <f t="shared" si="1"/>
        <v>4.2666666666666662E-5</v>
      </c>
      <c r="H16" s="8">
        <f t="shared" si="0"/>
        <v>0.43974358974358979</v>
      </c>
      <c r="I16" s="46"/>
    </row>
    <row r="17" spans="1:11" ht="16.5" thickBot="1" x14ac:dyDescent="0.3">
      <c r="B17" s="50"/>
      <c r="C17" s="23">
        <v>0.3</v>
      </c>
      <c r="D17" s="14">
        <f>D15*0.3</f>
        <v>14.406000000000001</v>
      </c>
      <c r="E17" s="9">
        <v>3.4200000000000001E-2</v>
      </c>
      <c r="F17" s="9">
        <v>3.4799999999999998E-2</v>
      </c>
      <c r="G17" s="10">
        <f t="shared" si="1"/>
        <v>2.3000000000000001E-4</v>
      </c>
      <c r="H17" s="11">
        <f t="shared" si="0"/>
        <v>2.6384615384615389</v>
      </c>
      <c r="I17" s="47"/>
    </row>
    <row r="18" spans="1:11" x14ac:dyDescent="0.25">
      <c r="B18" s="48" t="s">
        <v>6</v>
      </c>
      <c r="C18" s="21" t="s">
        <v>1</v>
      </c>
      <c r="D18" s="12">
        <v>59.72</v>
      </c>
      <c r="E18" s="3" t="s">
        <v>13</v>
      </c>
      <c r="F18" s="3" t="s">
        <v>13</v>
      </c>
      <c r="G18" s="4" t="s">
        <v>13</v>
      </c>
      <c r="H18" s="5">
        <f t="shared" si="0"/>
        <v>10.937728937728938</v>
      </c>
      <c r="I18" s="45">
        <f>(H20-H19)/(G20-G19)</f>
        <v>10279.820430196371</v>
      </c>
    </row>
    <row r="19" spans="1:11" x14ac:dyDescent="0.25">
      <c r="B19" s="49"/>
      <c r="C19" s="22">
        <v>0.05</v>
      </c>
      <c r="D19" s="13">
        <f>D18*0.05</f>
        <v>2.9860000000000002</v>
      </c>
      <c r="E19" s="6">
        <v>0.01</v>
      </c>
      <c r="F19" s="6">
        <v>8.8000000000000005E-3</v>
      </c>
      <c r="G19" s="7">
        <f t="shared" si="1"/>
        <v>6.2666666666666668E-5</v>
      </c>
      <c r="H19" s="8">
        <f t="shared" si="0"/>
        <v>0.54688644688644694</v>
      </c>
      <c r="I19" s="46"/>
    </row>
    <row r="20" spans="1:11" ht="16.5" thickBot="1" x14ac:dyDescent="0.3">
      <c r="B20" s="50"/>
      <c r="C20" s="23">
        <v>0.3</v>
      </c>
      <c r="D20" s="14">
        <f>D18*0.3</f>
        <v>17.916</v>
      </c>
      <c r="E20" s="9">
        <v>5.4399999999999997E-2</v>
      </c>
      <c r="F20" s="9">
        <v>4.4200000000000003E-2</v>
      </c>
      <c r="G20" s="10">
        <f t="shared" si="1"/>
        <v>3.2866666666666667E-4</v>
      </c>
      <c r="H20" s="11">
        <f t="shared" si="0"/>
        <v>3.2813186813186817</v>
      </c>
      <c r="I20" s="47"/>
    </row>
    <row r="21" spans="1:11" x14ac:dyDescent="0.25">
      <c r="B21" s="48" t="s">
        <v>12</v>
      </c>
      <c r="C21" s="21" t="s">
        <v>1</v>
      </c>
      <c r="D21" s="24">
        <v>50</v>
      </c>
      <c r="E21" s="3" t="s">
        <v>13</v>
      </c>
      <c r="F21" s="3" t="s">
        <v>13</v>
      </c>
      <c r="G21" s="4" t="s">
        <v>13</v>
      </c>
      <c r="H21" s="5">
        <f t="shared" si="0"/>
        <v>9.1575091575091569</v>
      </c>
      <c r="I21" s="45">
        <f>(H23-H22)/(G23-G22)</f>
        <v>13903.100947635359</v>
      </c>
    </row>
    <row r="22" spans="1:11" x14ac:dyDescent="0.25">
      <c r="B22" s="49"/>
      <c r="C22" s="22">
        <v>0.05</v>
      </c>
      <c r="D22" s="13">
        <f>D21*0.05</f>
        <v>2.5</v>
      </c>
      <c r="E22" s="6">
        <v>5.4000000000000003E-3</v>
      </c>
      <c r="F22" s="6">
        <v>6.1999999999999998E-3</v>
      </c>
      <c r="G22" s="7">
        <f t="shared" si="1"/>
        <v>3.8666666666666667E-5</v>
      </c>
      <c r="H22" s="8">
        <f t="shared" si="0"/>
        <v>0.45787545787545786</v>
      </c>
      <c r="I22" s="46"/>
    </row>
    <row r="23" spans="1:11" ht="16.5" thickBot="1" x14ac:dyDescent="0.3">
      <c r="B23" s="50"/>
      <c r="C23" s="23">
        <v>0.3</v>
      </c>
      <c r="D23" s="14">
        <f>D21*0.3</f>
        <v>15</v>
      </c>
      <c r="E23" s="9">
        <v>2.76E-2</v>
      </c>
      <c r="F23" s="9">
        <v>3.3399999999999999E-2</v>
      </c>
      <c r="G23" s="10">
        <f t="shared" si="1"/>
        <v>2.0333333333333333E-4</v>
      </c>
      <c r="H23" s="11">
        <f t="shared" si="0"/>
        <v>2.7472527472527473</v>
      </c>
      <c r="I23" s="47"/>
    </row>
    <row r="25" spans="1:11" ht="17.25" x14ac:dyDescent="0.25">
      <c r="A25" s="30"/>
      <c r="B25" s="31"/>
      <c r="C25" s="30"/>
      <c r="G25" s="26" t="s">
        <v>17</v>
      </c>
      <c r="H25" s="27">
        <f>AVERAGE(H6,H9,H12,H15,H18,H21)</f>
        <v>9.9505494505494507</v>
      </c>
      <c r="J25" s="28" t="s">
        <v>6</v>
      </c>
      <c r="K25" s="29">
        <f>AVERAGE(I6,I9,I12,I15,I18,I21)</f>
        <v>12072.654788881844</v>
      </c>
    </row>
    <row r="26" spans="1:11" x14ac:dyDescent="0.25">
      <c r="A26" s="30"/>
      <c r="B26" s="31"/>
      <c r="C26" s="30"/>
      <c r="G26" s="26"/>
      <c r="H26" s="27"/>
    </row>
    <row r="27" spans="1:11" x14ac:dyDescent="0.25">
      <c r="A27" s="30"/>
      <c r="B27" s="31"/>
      <c r="C27" s="30"/>
      <c r="G27" s="15"/>
      <c r="H27" s="25"/>
    </row>
    <row r="28" spans="1:11" x14ac:dyDescent="0.25">
      <c r="A28" s="30"/>
      <c r="B28" s="31"/>
      <c r="C28" s="30"/>
    </row>
    <row r="29" spans="1:11" x14ac:dyDescent="0.25">
      <c r="A29" s="30"/>
      <c r="B29" s="31"/>
      <c r="C29" s="30"/>
    </row>
    <row r="30" spans="1:11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30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9" style="2" bestFit="1" customWidth="1"/>
    <col min="12" max="16384" width="9" style="2"/>
  </cols>
  <sheetData>
    <row r="1" spans="1:10" x14ac:dyDescent="0.25">
      <c r="A1" s="2" t="s">
        <v>14</v>
      </c>
      <c r="B1" s="17">
        <v>43769</v>
      </c>
    </row>
    <row r="2" spans="1:10" x14ac:dyDescent="0.25">
      <c r="A2" s="2" t="s">
        <v>15</v>
      </c>
      <c r="B2" s="32">
        <v>0.5</v>
      </c>
    </row>
    <row r="3" spans="1:10" x14ac:dyDescent="0.25">
      <c r="B3" s="32"/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58.18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10.655677655677655</v>
      </c>
      <c r="I6" s="45">
        <f>(H8-H7)/(G8-G7)</f>
        <v>9817.8848178848166</v>
      </c>
      <c r="J6" s="16"/>
    </row>
    <row r="7" spans="1:10" x14ac:dyDescent="0.25">
      <c r="B7" s="49"/>
      <c r="C7" s="22">
        <v>0.05</v>
      </c>
      <c r="D7" s="13">
        <f>D6*0.05</f>
        <v>2.9090000000000003</v>
      </c>
      <c r="E7" s="6">
        <v>0.01</v>
      </c>
      <c r="F7" s="6">
        <v>0.01</v>
      </c>
      <c r="G7" s="7">
        <f t="shared" ref="G7:G23" si="1">(E7+F7)/(2*150)</f>
        <v>6.666666666666667E-5</v>
      </c>
      <c r="H7" s="8">
        <f t="shared" si="0"/>
        <v>0.53278388278388289</v>
      </c>
      <c r="I7" s="46"/>
    </row>
    <row r="8" spans="1:10" ht="16.5" thickBot="1" x14ac:dyDescent="0.3">
      <c r="B8" s="50"/>
      <c r="C8" s="23">
        <v>0.3</v>
      </c>
      <c r="D8" s="14">
        <f>D6*0.3</f>
        <v>17.454000000000001</v>
      </c>
      <c r="E8" s="9">
        <v>5.1400000000000001E-2</v>
      </c>
      <c r="F8" s="9">
        <v>0.05</v>
      </c>
      <c r="G8" s="10">
        <f t="shared" si="1"/>
        <v>3.3800000000000003E-4</v>
      </c>
      <c r="H8" s="11">
        <f t="shared" si="0"/>
        <v>3.1967032967032969</v>
      </c>
      <c r="I8" s="47"/>
    </row>
    <row r="9" spans="1:10" x14ac:dyDescent="0.25">
      <c r="B9" s="48" t="s">
        <v>9</v>
      </c>
      <c r="C9" s="21" t="s">
        <v>1</v>
      </c>
      <c r="D9" s="12">
        <v>55.92</v>
      </c>
      <c r="E9" s="3" t="s">
        <v>13</v>
      </c>
      <c r="F9" s="3" t="s">
        <v>13</v>
      </c>
      <c r="G9" s="4" t="s">
        <v>13</v>
      </c>
      <c r="H9" s="5">
        <f>D9*100/(14*39)</f>
        <v>10.241758241758241</v>
      </c>
      <c r="I9" s="45">
        <f>(H11-H10)/(G11-G10)</f>
        <v>13741.178320784762</v>
      </c>
    </row>
    <row r="10" spans="1:10" x14ac:dyDescent="0.25">
      <c r="B10" s="49"/>
      <c r="C10" s="22">
        <v>0.05</v>
      </c>
      <c r="D10" s="13">
        <f>D9*0.05</f>
        <v>2.7960000000000003</v>
      </c>
      <c r="E10" s="6">
        <v>4.5999999999999999E-3</v>
      </c>
      <c r="F10" s="6">
        <v>4.5999999999999999E-3</v>
      </c>
      <c r="G10" s="7">
        <f t="shared" si="1"/>
        <v>3.0666666666666669E-5</v>
      </c>
      <c r="H10" s="8">
        <f t="shared" si="0"/>
        <v>0.51208791208791216</v>
      </c>
      <c r="I10" s="46"/>
    </row>
    <row r="11" spans="1:10" ht="16.5" thickBot="1" x14ac:dyDescent="0.3">
      <c r="B11" s="50"/>
      <c r="C11" s="23">
        <v>0.3</v>
      </c>
      <c r="D11" s="14">
        <f>D9*0.3</f>
        <v>16.776</v>
      </c>
      <c r="E11" s="9">
        <v>3.56E-2</v>
      </c>
      <c r="F11" s="9">
        <v>2.9499999999999998E-2</v>
      </c>
      <c r="G11" s="10">
        <f t="shared" si="1"/>
        <v>2.1699999999999996E-4</v>
      </c>
      <c r="H11" s="11">
        <f t="shared" si="0"/>
        <v>3.0725274725274723</v>
      </c>
      <c r="I11" s="47"/>
    </row>
    <row r="12" spans="1:10" x14ac:dyDescent="0.25">
      <c r="B12" s="48" t="s">
        <v>10</v>
      </c>
      <c r="C12" s="21" t="s">
        <v>1</v>
      </c>
      <c r="D12" s="12">
        <v>56.82</v>
      </c>
      <c r="E12" s="3" t="s">
        <v>13</v>
      </c>
      <c r="F12" s="3" t="s">
        <v>13</v>
      </c>
      <c r="G12" s="4" t="s">
        <v>13</v>
      </c>
      <c r="H12" s="5">
        <f t="shared" si="0"/>
        <v>10.406593406593407</v>
      </c>
      <c r="I12" s="45">
        <f>(H14-H13)/(G14-G13)</f>
        <v>9829.9056107620363</v>
      </c>
    </row>
    <row r="13" spans="1:10" x14ac:dyDescent="0.25">
      <c r="B13" s="49"/>
      <c r="C13" s="22">
        <v>0.05</v>
      </c>
      <c r="D13" s="13">
        <f>D12*0.05</f>
        <v>2.8410000000000002</v>
      </c>
      <c r="E13" s="6">
        <v>1.2800000000000001E-2</v>
      </c>
      <c r="F13" s="6">
        <v>9.4000000000000004E-3</v>
      </c>
      <c r="G13" s="7">
        <f t="shared" si="1"/>
        <v>7.400000000000001E-5</v>
      </c>
      <c r="H13" s="8">
        <f t="shared" si="0"/>
        <v>0.52032967032967037</v>
      </c>
      <c r="I13" s="46"/>
    </row>
    <row r="14" spans="1:10" ht="16.5" thickBot="1" x14ac:dyDescent="0.3">
      <c r="B14" s="50"/>
      <c r="C14" s="23">
        <v>0.3</v>
      </c>
      <c r="D14" s="14">
        <f>D12*0.3</f>
        <v>17.045999999999999</v>
      </c>
      <c r="E14" s="9">
        <v>5.9200000000000003E-2</v>
      </c>
      <c r="F14" s="9">
        <v>4.24E-2</v>
      </c>
      <c r="G14" s="10">
        <f t="shared" si="1"/>
        <v>3.3866666666666664E-4</v>
      </c>
      <c r="H14" s="11">
        <f t="shared" si="0"/>
        <v>3.121978021978022</v>
      </c>
      <c r="I14" s="47"/>
    </row>
    <row r="15" spans="1:10" x14ac:dyDescent="0.25">
      <c r="B15" s="48" t="s">
        <v>11</v>
      </c>
      <c r="C15" s="21" t="s">
        <v>1</v>
      </c>
      <c r="D15" s="12">
        <v>58.62</v>
      </c>
      <c r="E15" s="3" t="s">
        <v>13</v>
      </c>
      <c r="F15" s="3" t="s">
        <v>13</v>
      </c>
      <c r="G15" s="4" t="s">
        <v>13</v>
      </c>
      <c r="H15" s="5">
        <f t="shared" si="0"/>
        <v>10.736263736263735</v>
      </c>
      <c r="I15" s="45">
        <f>(H17-H16)/(G17-G16)</f>
        <v>12426.231176231173</v>
      </c>
    </row>
    <row r="16" spans="1:10" x14ac:dyDescent="0.25">
      <c r="B16" s="49"/>
      <c r="C16" s="22">
        <v>0.05</v>
      </c>
      <c r="D16" s="13">
        <f>D15*0.05</f>
        <v>2.931</v>
      </c>
      <c r="E16" s="6">
        <v>0.01</v>
      </c>
      <c r="F16" s="6">
        <v>9.4000000000000004E-3</v>
      </c>
      <c r="G16" s="7">
        <f t="shared" si="1"/>
        <v>6.4666666666666662E-5</v>
      </c>
      <c r="H16" s="8">
        <f t="shared" si="0"/>
        <v>0.5368131868131869</v>
      </c>
      <c r="I16" s="46"/>
    </row>
    <row r="17" spans="1:11" ht="16.5" thickBot="1" x14ac:dyDescent="0.3">
      <c r="B17" s="50"/>
      <c r="C17" s="23">
        <v>0.3</v>
      </c>
      <c r="D17" s="14">
        <f>D15*0.3</f>
        <v>17.585999999999999</v>
      </c>
      <c r="E17" s="9">
        <v>4.3200000000000002E-2</v>
      </c>
      <c r="F17" s="9">
        <v>4.1000000000000002E-2</v>
      </c>
      <c r="G17" s="10">
        <f t="shared" si="1"/>
        <v>2.8066666666666664E-4</v>
      </c>
      <c r="H17" s="11">
        <f t="shared" si="0"/>
        <v>3.2208791208791205</v>
      </c>
      <c r="I17" s="47"/>
    </row>
    <row r="18" spans="1:11" x14ac:dyDescent="0.25">
      <c r="B18" s="48" t="s">
        <v>6</v>
      </c>
      <c r="C18" s="21" t="s">
        <v>1</v>
      </c>
      <c r="D18" s="12">
        <v>64.819999999999993</v>
      </c>
      <c r="E18" s="3" t="s">
        <v>13</v>
      </c>
      <c r="F18" s="3" t="s">
        <v>13</v>
      </c>
      <c r="G18" s="4" t="s">
        <v>13</v>
      </c>
      <c r="H18" s="5">
        <f t="shared" si="0"/>
        <v>11.87179487179487</v>
      </c>
      <c r="I18" s="45">
        <f>(H20-H19)/(G20-G19)</f>
        <v>13531.681084872573</v>
      </c>
    </row>
    <row r="19" spans="1:11" x14ac:dyDescent="0.25">
      <c r="B19" s="49"/>
      <c r="C19" s="22">
        <v>0.05</v>
      </c>
      <c r="D19" s="13">
        <f>D18*0.05</f>
        <v>3.2409999999999997</v>
      </c>
      <c r="E19" s="6">
        <v>1.06E-2</v>
      </c>
      <c r="F19" s="6">
        <v>8.3999999999999995E-3</v>
      </c>
      <c r="G19" s="7">
        <f t="shared" si="1"/>
        <v>6.3333333333333332E-5</v>
      </c>
      <c r="H19" s="8">
        <f t="shared" si="0"/>
        <v>0.59358974358974348</v>
      </c>
      <c r="I19" s="46"/>
    </row>
    <row r="20" spans="1:11" ht="16.5" thickBot="1" x14ac:dyDescent="0.3">
      <c r="B20" s="50"/>
      <c r="C20" s="23">
        <v>0.3</v>
      </c>
      <c r="D20" s="14">
        <f>D18*0.3</f>
        <v>19.445999999999998</v>
      </c>
      <c r="E20" s="9">
        <v>4.6600000000000003E-2</v>
      </c>
      <c r="F20" s="9">
        <v>3.8199999999999998E-2</v>
      </c>
      <c r="G20" s="10">
        <f t="shared" si="1"/>
        <v>2.8266666666666669E-4</v>
      </c>
      <c r="H20" s="11">
        <f t="shared" si="0"/>
        <v>3.5615384615384613</v>
      </c>
      <c r="I20" s="47"/>
    </row>
    <row r="21" spans="1:11" x14ac:dyDescent="0.25">
      <c r="B21" s="48" t="s">
        <v>12</v>
      </c>
      <c r="C21" s="21" t="s">
        <v>1</v>
      </c>
      <c r="D21" s="24">
        <v>54.88</v>
      </c>
      <c r="E21" s="3" t="s">
        <v>13</v>
      </c>
      <c r="F21" s="3" t="s">
        <v>13</v>
      </c>
      <c r="G21" s="4" t="s">
        <v>13</v>
      </c>
      <c r="H21" s="5">
        <f t="shared" si="0"/>
        <v>10.051282051282051</v>
      </c>
      <c r="I21" s="45">
        <f>(H23-H22)/(G23-G22)</f>
        <v>13413.632630714479</v>
      </c>
    </row>
    <row r="22" spans="1:11" x14ac:dyDescent="0.25">
      <c r="B22" s="49"/>
      <c r="C22" s="22">
        <v>0.05</v>
      </c>
      <c r="D22" s="13">
        <f>D21*0.05</f>
        <v>2.7440000000000002</v>
      </c>
      <c r="E22" s="6">
        <v>6.7999999999999996E-3</v>
      </c>
      <c r="F22" s="6">
        <v>1.12E-2</v>
      </c>
      <c r="G22" s="7">
        <f t="shared" si="1"/>
        <v>5.9999999999999995E-5</v>
      </c>
      <c r="H22" s="8">
        <f t="shared" si="0"/>
        <v>0.50256410256410267</v>
      </c>
      <c r="I22" s="46"/>
    </row>
    <row r="23" spans="1:11" ht="16.5" thickBot="1" x14ac:dyDescent="0.3">
      <c r="B23" s="50"/>
      <c r="C23" s="23">
        <v>0.3</v>
      </c>
      <c r="D23" s="14">
        <f>D21*0.3</f>
        <v>16.463999999999999</v>
      </c>
      <c r="E23" s="9">
        <v>3.04E-2</v>
      </c>
      <c r="F23" s="9">
        <v>4.3799999999999999E-2</v>
      </c>
      <c r="G23" s="10">
        <f t="shared" si="1"/>
        <v>2.4733333333333335E-4</v>
      </c>
      <c r="H23" s="11">
        <f t="shared" si="0"/>
        <v>3.0153846153846153</v>
      </c>
      <c r="I23" s="47"/>
    </row>
    <row r="25" spans="1:11" ht="17.25" x14ac:dyDescent="0.25">
      <c r="A25" s="30"/>
      <c r="B25" s="31"/>
      <c r="C25" s="30"/>
      <c r="G25" s="26" t="s">
        <v>17</v>
      </c>
      <c r="H25" s="27">
        <f>AVERAGE(H6,H9,H12,H15,H18,H21)</f>
        <v>10.66056166056166</v>
      </c>
      <c r="J25" s="28" t="s">
        <v>6</v>
      </c>
      <c r="K25" s="29">
        <f>AVERAGE(I6,I9,I12,I15,I18,I21)</f>
        <v>12126.752273541641</v>
      </c>
    </row>
    <row r="26" spans="1:11" x14ac:dyDescent="0.25">
      <c r="A26" s="30"/>
      <c r="B26" s="31"/>
      <c r="C26" s="30"/>
      <c r="G26" s="26"/>
      <c r="H26" s="27"/>
    </row>
    <row r="27" spans="1:11" x14ac:dyDescent="0.25">
      <c r="A27" s="30"/>
      <c r="B27" s="31"/>
      <c r="C27" s="30"/>
      <c r="G27" s="15"/>
      <c r="H27" s="25"/>
      <c r="K27" s="44"/>
    </row>
    <row r="28" spans="1:11" x14ac:dyDescent="0.25">
      <c r="A28" s="30"/>
      <c r="B28" s="31"/>
      <c r="C28" s="42"/>
    </row>
    <row r="29" spans="1:11" x14ac:dyDescent="0.25">
      <c r="A29" s="30"/>
      <c r="B29" s="31"/>
      <c r="C29" s="30"/>
    </row>
    <row r="30" spans="1:11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30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10.1406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7">
        <v>43773</v>
      </c>
    </row>
    <row r="2" spans="1:10" x14ac:dyDescent="0.25">
      <c r="A2" s="2" t="s">
        <v>15</v>
      </c>
      <c r="B2" s="32">
        <v>0.48</v>
      </c>
    </row>
    <row r="3" spans="1:10" x14ac:dyDescent="0.25">
      <c r="B3" s="32"/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57.72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10.571428571428571</v>
      </c>
      <c r="I6" s="45">
        <f>(H8-H7)/(G8-G7)</f>
        <v>9240.7592407592401</v>
      </c>
      <c r="J6" s="16"/>
    </row>
    <row r="7" spans="1:10" x14ac:dyDescent="0.25">
      <c r="B7" s="49"/>
      <c r="C7" s="22">
        <v>0.05</v>
      </c>
      <c r="D7" s="13">
        <f>D6*0.05</f>
        <v>2.8860000000000001</v>
      </c>
      <c r="E7" s="6">
        <v>5.5999999999999999E-3</v>
      </c>
      <c r="F7" s="6">
        <v>5.5999999999999999E-3</v>
      </c>
      <c r="G7" s="7">
        <f t="shared" ref="G7:G23" si="1">(E7+F7)/(2*150)</f>
        <v>3.7333333333333331E-5</v>
      </c>
      <c r="H7" s="8">
        <f t="shared" si="0"/>
        <v>0.52857142857142858</v>
      </c>
      <c r="I7" s="46"/>
    </row>
    <row r="8" spans="1:10" ht="16.5" thickBot="1" x14ac:dyDescent="0.3">
      <c r="B8" s="50"/>
      <c r="C8" s="23">
        <v>0.3</v>
      </c>
      <c r="D8" s="14">
        <f>D6*0.3</f>
        <v>17.315999999999999</v>
      </c>
      <c r="E8" s="9">
        <v>4.7399999999999998E-2</v>
      </c>
      <c r="F8" s="9">
        <v>4.9599999999999998E-2</v>
      </c>
      <c r="G8" s="10">
        <f t="shared" si="1"/>
        <v>3.2333333333333335E-4</v>
      </c>
      <c r="H8" s="11">
        <f t="shared" si="0"/>
        <v>3.1714285714285713</v>
      </c>
      <c r="I8" s="47"/>
    </row>
    <row r="9" spans="1:10" x14ac:dyDescent="0.25">
      <c r="B9" s="48" t="s">
        <v>9</v>
      </c>
      <c r="C9" s="21" t="s">
        <v>1</v>
      </c>
      <c r="D9" s="12">
        <v>55.86</v>
      </c>
      <c r="E9" s="3" t="s">
        <v>13</v>
      </c>
      <c r="F9" s="3" t="s">
        <v>13</v>
      </c>
      <c r="G9" s="4" t="s">
        <v>13</v>
      </c>
      <c r="H9" s="5">
        <f t="shared" si="0"/>
        <v>10.23076923076923</v>
      </c>
      <c r="I9" s="45">
        <f>(H11-H10)/(G11-G10)</f>
        <v>9102.1078565562548</v>
      </c>
    </row>
    <row r="10" spans="1:10" x14ac:dyDescent="0.25">
      <c r="B10" s="49"/>
      <c r="C10" s="22">
        <v>0.05</v>
      </c>
      <c r="D10" s="13">
        <f>D9*0.05</f>
        <v>2.7930000000000001</v>
      </c>
      <c r="E10" s="6">
        <v>9.5999999999999992E-3</v>
      </c>
      <c r="F10" s="6">
        <v>7.4000000000000003E-3</v>
      </c>
      <c r="G10" s="7">
        <f t="shared" si="1"/>
        <v>5.6666666666666671E-5</v>
      </c>
      <c r="H10" s="8">
        <f t="shared" si="0"/>
        <v>0.51153846153846161</v>
      </c>
      <c r="I10" s="46"/>
    </row>
    <row r="11" spans="1:10" ht="16.5" thickBot="1" x14ac:dyDescent="0.3">
      <c r="B11" s="50"/>
      <c r="C11" s="23">
        <v>0.3</v>
      </c>
      <c r="D11" s="14">
        <f>D9*0.3</f>
        <v>16.757999999999999</v>
      </c>
      <c r="E11" s="9">
        <v>5.0500000000000003E-2</v>
      </c>
      <c r="F11" s="9">
        <v>5.0799999999999998E-2</v>
      </c>
      <c r="G11" s="10">
        <f t="shared" si="1"/>
        <v>3.3766666666666667E-4</v>
      </c>
      <c r="H11" s="11">
        <f t="shared" si="0"/>
        <v>3.069230769230769</v>
      </c>
      <c r="I11" s="47"/>
    </row>
    <row r="12" spans="1:10" x14ac:dyDescent="0.25">
      <c r="B12" s="48" t="s">
        <v>10</v>
      </c>
      <c r="C12" s="21" t="s">
        <v>1</v>
      </c>
      <c r="D12" s="12">
        <v>59.62</v>
      </c>
      <c r="E12" s="3" t="s">
        <v>13</v>
      </c>
      <c r="F12" s="3" t="s">
        <v>13</v>
      </c>
      <c r="G12" s="4" t="s">
        <v>13</v>
      </c>
      <c r="H12" s="5">
        <f t="shared" si="0"/>
        <v>10.91941391941392</v>
      </c>
      <c r="I12" s="45">
        <f>(H14-H13)/(G14-G13)</f>
        <v>9796.1249277038769</v>
      </c>
    </row>
    <row r="13" spans="1:10" x14ac:dyDescent="0.25">
      <c r="B13" s="49"/>
      <c r="C13" s="22">
        <v>0.05</v>
      </c>
      <c r="D13" s="13">
        <f>D12*0.05</f>
        <v>2.9809999999999999</v>
      </c>
      <c r="E13" s="6">
        <v>1.0999999999999999E-2</v>
      </c>
      <c r="F13" s="6">
        <v>9.4000000000000004E-3</v>
      </c>
      <c r="G13" s="7">
        <f t="shared" si="1"/>
        <v>6.7999999999999999E-5</v>
      </c>
      <c r="H13" s="8">
        <f t="shared" si="0"/>
        <v>0.54597069597069592</v>
      </c>
      <c r="I13" s="46"/>
    </row>
    <row r="14" spans="1:10" ht="16.5" thickBot="1" x14ac:dyDescent="0.3">
      <c r="B14" s="50"/>
      <c r="C14" s="23">
        <v>0.3</v>
      </c>
      <c r="D14" s="14">
        <f>D12*0.3</f>
        <v>17.885999999999999</v>
      </c>
      <c r="E14" s="9">
        <v>5.4199999999999998E-2</v>
      </c>
      <c r="F14" s="9">
        <v>4.9799999999999997E-2</v>
      </c>
      <c r="G14" s="10">
        <f t="shared" si="1"/>
        <v>3.4666666666666667E-4</v>
      </c>
      <c r="H14" s="11">
        <f t="shared" si="0"/>
        <v>3.2758241758241757</v>
      </c>
      <c r="I14" s="47"/>
    </row>
    <row r="15" spans="1:10" x14ac:dyDescent="0.25">
      <c r="B15" s="48" t="s">
        <v>11</v>
      </c>
      <c r="C15" s="21" t="s">
        <v>1</v>
      </c>
      <c r="D15" s="12">
        <v>56.1</v>
      </c>
      <c r="E15" s="3" t="s">
        <v>13</v>
      </c>
      <c r="F15" s="3" t="s">
        <v>13</v>
      </c>
      <c r="G15" s="4" t="s">
        <v>13</v>
      </c>
      <c r="H15" s="5">
        <f t="shared" si="0"/>
        <v>10.274725274725276</v>
      </c>
      <c r="I15" s="45">
        <f>(H17-H16)/(G17-G16)</f>
        <v>9560.8485806996978</v>
      </c>
    </row>
    <row r="16" spans="1:10" x14ac:dyDescent="0.25">
      <c r="B16" s="49"/>
      <c r="C16" s="22">
        <v>0.05</v>
      </c>
      <c r="D16" s="13">
        <f>D15*0.05</f>
        <v>2.8050000000000002</v>
      </c>
      <c r="E16" s="6">
        <v>7.0000000000000001E-3</v>
      </c>
      <c r="F16" s="6">
        <v>8.2000000000000007E-3</v>
      </c>
      <c r="G16" s="7">
        <f t="shared" si="1"/>
        <v>5.0666666666666674E-5</v>
      </c>
      <c r="H16" s="8">
        <f t="shared" si="0"/>
        <v>0.51373626373626369</v>
      </c>
      <c r="I16" s="46"/>
    </row>
    <row r="17" spans="1:12" ht="16.5" thickBot="1" x14ac:dyDescent="0.3">
      <c r="B17" s="50"/>
      <c r="C17" s="23">
        <v>0.3</v>
      </c>
      <c r="D17" s="14">
        <f>D15*0.3</f>
        <v>16.829999999999998</v>
      </c>
      <c r="E17" s="9">
        <v>4.82E-2</v>
      </c>
      <c r="F17" s="9">
        <v>4.7600000000000003E-2</v>
      </c>
      <c r="G17" s="10">
        <f t="shared" si="1"/>
        <v>3.1933333333333331E-4</v>
      </c>
      <c r="H17" s="11">
        <f t="shared" si="0"/>
        <v>3.0824175824175821</v>
      </c>
      <c r="I17" s="47"/>
    </row>
    <row r="18" spans="1:12" x14ac:dyDescent="0.25">
      <c r="B18" s="48" t="s">
        <v>6</v>
      </c>
      <c r="C18" s="21" t="s">
        <v>1</v>
      </c>
      <c r="D18" s="12">
        <v>62.2</v>
      </c>
      <c r="E18" s="3" t="s">
        <v>13</v>
      </c>
      <c r="F18" s="3" t="s">
        <v>13</v>
      </c>
      <c r="G18" s="4" t="s">
        <v>13</v>
      </c>
      <c r="H18" s="5">
        <f t="shared" si="0"/>
        <v>11.391941391941392</v>
      </c>
      <c r="I18" s="45">
        <f>(H20-H19)/(G20-G19)</f>
        <v>10099.238822643076</v>
      </c>
    </row>
    <row r="19" spans="1:12" x14ac:dyDescent="0.25">
      <c r="B19" s="49"/>
      <c r="C19" s="22">
        <v>0.05</v>
      </c>
      <c r="D19" s="13">
        <f>D18*0.05</f>
        <v>3.1100000000000003</v>
      </c>
      <c r="E19" s="6">
        <v>1.06E-2</v>
      </c>
      <c r="F19" s="6">
        <v>1.0800000000000001E-2</v>
      </c>
      <c r="G19" s="7">
        <f t="shared" si="1"/>
        <v>7.1333333333333337E-5</v>
      </c>
      <c r="H19" s="8">
        <f t="shared" si="0"/>
        <v>0.56959706959706968</v>
      </c>
      <c r="I19" s="46"/>
    </row>
    <row r="20" spans="1:12" ht="16.5" thickBot="1" x14ac:dyDescent="0.3">
      <c r="B20" s="50"/>
      <c r="C20" s="23">
        <v>0.3</v>
      </c>
      <c r="D20" s="14">
        <f>D18*0.3</f>
        <v>18.66</v>
      </c>
      <c r="E20" s="9">
        <v>5.2200000000000003E-2</v>
      </c>
      <c r="F20" s="9">
        <v>5.3800000000000001E-2</v>
      </c>
      <c r="G20" s="10">
        <f t="shared" si="1"/>
        <v>3.5333333333333337E-4</v>
      </c>
      <c r="H20" s="11">
        <f t="shared" si="0"/>
        <v>3.4175824175824174</v>
      </c>
      <c r="I20" s="47"/>
    </row>
    <row r="21" spans="1:12" x14ac:dyDescent="0.25">
      <c r="B21" s="48" t="s">
        <v>12</v>
      </c>
      <c r="C21" s="21" t="s">
        <v>1</v>
      </c>
      <c r="D21" s="24">
        <v>56.16</v>
      </c>
      <c r="E21" s="3" t="s">
        <v>13</v>
      </c>
      <c r="F21" s="3" t="s">
        <v>13</v>
      </c>
      <c r="G21" s="4" t="s">
        <v>13</v>
      </c>
      <c r="H21" s="5">
        <f t="shared" si="0"/>
        <v>10.285714285714286</v>
      </c>
      <c r="I21" s="45">
        <f>(H23-H22)/(G23-G22)</f>
        <v>9691.3137114142119</v>
      </c>
    </row>
    <row r="22" spans="1:12" x14ac:dyDescent="0.25">
      <c r="B22" s="49"/>
      <c r="C22" s="22">
        <v>0.05</v>
      </c>
      <c r="D22" s="13">
        <f>D21*0.05</f>
        <v>2.8079999999999998</v>
      </c>
      <c r="E22" s="6">
        <v>9.7999999999999997E-3</v>
      </c>
      <c r="F22" s="6">
        <v>8.6E-3</v>
      </c>
      <c r="G22" s="7">
        <f t="shared" si="1"/>
        <v>6.1333333333333338E-5</v>
      </c>
      <c r="H22" s="8">
        <f t="shared" si="0"/>
        <v>0.51428571428571423</v>
      </c>
      <c r="I22" s="46"/>
    </row>
    <row r="23" spans="1:12" ht="16.5" thickBot="1" x14ac:dyDescent="0.3">
      <c r="B23" s="50"/>
      <c r="C23" s="23">
        <v>0.3</v>
      </c>
      <c r="D23" s="14">
        <f>D21*0.3</f>
        <v>16.847999999999999</v>
      </c>
      <c r="E23" s="9">
        <v>4.9599999999999998E-2</v>
      </c>
      <c r="F23" s="9">
        <v>4.8399999999999999E-2</v>
      </c>
      <c r="G23" s="10">
        <f t="shared" si="1"/>
        <v>3.2666666666666667E-4</v>
      </c>
      <c r="H23" s="11">
        <f t="shared" si="0"/>
        <v>3.0857142857142854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10.612332112332114</v>
      </c>
      <c r="I25" s="16"/>
      <c r="J25" s="28" t="s">
        <v>6</v>
      </c>
      <c r="K25" s="29">
        <f>AVERAGE(I6,I9,I12,I15,I18,I21)</f>
        <v>9581.7321899627277</v>
      </c>
      <c r="L25" s="41"/>
    </row>
    <row r="26" spans="1:12" x14ac:dyDescent="0.25">
      <c r="A26" s="30"/>
      <c r="B26" s="31"/>
      <c r="C26" s="30"/>
      <c r="G26" s="15"/>
      <c r="H26" s="25"/>
    </row>
    <row r="27" spans="1:12" x14ac:dyDescent="0.25">
      <c r="A27" s="30"/>
      <c r="B27" s="42"/>
      <c r="C27" s="30"/>
      <c r="G27" s="26"/>
      <c r="H27" s="27"/>
      <c r="K27" s="43"/>
    </row>
    <row r="28" spans="1:12" x14ac:dyDescent="0.25">
      <c r="A28" s="30"/>
      <c r="B28" s="31"/>
      <c r="C28" s="30"/>
    </row>
    <row r="29" spans="1:12" x14ac:dyDescent="0.25">
      <c r="A29" s="30"/>
      <c r="B29" s="31"/>
      <c r="C29" s="30"/>
    </row>
    <row r="30" spans="1:12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30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43774</v>
      </c>
    </row>
    <row r="2" spans="1:10" x14ac:dyDescent="0.25">
      <c r="A2" s="2" t="s">
        <v>15</v>
      </c>
      <c r="B2" s="32">
        <v>0.55000000000000004</v>
      </c>
    </row>
    <row r="3" spans="1:10" x14ac:dyDescent="0.25">
      <c r="B3" s="32"/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62.12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11.377289377289378</v>
      </c>
      <c r="I6" s="45">
        <f>(H8-H7)/(G8-G7)</f>
        <v>6740.1003419960762</v>
      </c>
      <c r="J6" s="16"/>
    </row>
    <row r="7" spans="1:10" x14ac:dyDescent="0.25">
      <c r="B7" s="49"/>
      <c r="C7" s="22">
        <v>0.05</v>
      </c>
      <c r="D7" s="13">
        <f>D6*0.05</f>
        <v>3.1059999999999999</v>
      </c>
      <c r="E7" s="6">
        <v>1.38E-2</v>
      </c>
      <c r="F7" s="6">
        <v>1.9400000000000001E-2</v>
      </c>
      <c r="G7" s="7">
        <f t="shared" ref="G7:G23" si="1">(E7+F7)/(2*150)</f>
        <v>1.1066666666666667E-4</v>
      </c>
      <c r="H7" s="8">
        <f t="shared" si="0"/>
        <v>0.56886446886446884</v>
      </c>
      <c r="I7" s="46"/>
    </row>
    <row r="8" spans="1:10" ht="16.5" thickBot="1" x14ac:dyDescent="0.3">
      <c r="B8" s="50"/>
      <c r="C8" s="23">
        <v>0.3</v>
      </c>
      <c r="D8" s="14">
        <f>D6*0.3</f>
        <v>18.635999999999999</v>
      </c>
      <c r="E8" s="9">
        <v>7.0999999999999994E-2</v>
      </c>
      <c r="F8" s="9">
        <v>8.8800000000000004E-2</v>
      </c>
      <c r="G8" s="10">
        <f t="shared" si="1"/>
        <v>5.3266666666666664E-4</v>
      </c>
      <c r="H8" s="11">
        <f t="shared" si="0"/>
        <v>3.4131868131868131</v>
      </c>
      <c r="I8" s="47"/>
    </row>
    <row r="9" spans="1:10" x14ac:dyDescent="0.25">
      <c r="B9" s="48" t="s">
        <v>9</v>
      </c>
      <c r="C9" s="21" t="s">
        <v>1</v>
      </c>
      <c r="D9" s="24">
        <v>55.6</v>
      </c>
      <c r="E9" s="3" t="s">
        <v>13</v>
      </c>
      <c r="F9" s="3" t="s">
        <v>13</v>
      </c>
      <c r="G9" s="4" t="s">
        <v>13</v>
      </c>
      <c r="H9" s="5">
        <f t="shared" si="0"/>
        <v>10.183150183150182</v>
      </c>
      <c r="I9" s="45">
        <f>(H11-H10)/(G11-G10)</f>
        <v>6905.3911730222753</v>
      </c>
    </row>
    <row r="10" spans="1:10" x14ac:dyDescent="0.25">
      <c r="B10" s="49"/>
      <c r="C10" s="22">
        <v>0.05</v>
      </c>
      <c r="D10" s="13">
        <f>D9*0.05</f>
        <v>2.7800000000000002</v>
      </c>
      <c r="E10" s="6">
        <v>1.5599999999999999E-2</v>
      </c>
      <c r="F10" s="6">
        <v>1.32E-2</v>
      </c>
      <c r="G10" s="7">
        <f t="shared" si="1"/>
        <v>9.6000000000000002E-5</v>
      </c>
      <c r="H10" s="8">
        <f t="shared" si="0"/>
        <v>0.50915750915750912</v>
      </c>
      <c r="I10" s="46"/>
    </row>
    <row r="11" spans="1:10" ht="16.5" thickBot="1" x14ac:dyDescent="0.3">
      <c r="B11" s="50"/>
      <c r="C11" s="23">
        <v>0.3</v>
      </c>
      <c r="D11" s="14">
        <f>D9*0.3</f>
        <v>16.68</v>
      </c>
      <c r="E11" s="9">
        <v>7.3999999999999996E-2</v>
      </c>
      <c r="F11" s="9">
        <v>6.54E-2</v>
      </c>
      <c r="G11" s="10">
        <f t="shared" si="1"/>
        <v>4.6466666666666667E-4</v>
      </c>
      <c r="H11" s="11">
        <f t="shared" si="0"/>
        <v>3.0549450549450547</v>
      </c>
      <c r="I11" s="47"/>
    </row>
    <row r="12" spans="1:10" x14ac:dyDescent="0.25">
      <c r="B12" s="48" t="s">
        <v>10</v>
      </c>
      <c r="C12" s="21" t="s">
        <v>1</v>
      </c>
      <c r="D12" s="12">
        <v>54.66</v>
      </c>
      <c r="E12" s="3" t="s">
        <v>13</v>
      </c>
      <c r="F12" s="3" t="s">
        <v>13</v>
      </c>
      <c r="G12" s="4" t="s">
        <v>13</v>
      </c>
      <c r="H12" s="5">
        <f t="shared" si="0"/>
        <v>10.010989010989011</v>
      </c>
      <c r="I12" s="45">
        <f>(H14-H13)/(G14-G13)</f>
        <v>7591.7510194557726</v>
      </c>
    </row>
    <row r="13" spans="1:10" x14ac:dyDescent="0.25">
      <c r="B13" s="49"/>
      <c r="C13" s="22">
        <v>0.05</v>
      </c>
      <c r="D13" s="13">
        <f>D12*0.05</f>
        <v>2.7330000000000001</v>
      </c>
      <c r="E13" s="6">
        <v>1.2200000000000001E-2</v>
      </c>
      <c r="F13" s="6">
        <v>1.18E-2</v>
      </c>
      <c r="G13" s="7">
        <f t="shared" si="1"/>
        <v>8.0000000000000007E-5</v>
      </c>
      <c r="H13" s="8">
        <f t="shared" si="0"/>
        <v>0.50054945054945055</v>
      </c>
      <c r="I13" s="46"/>
    </row>
    <row r="14" spans="1:10" ht="16.5" thickBot="1" x14ac:dyDescent="0.3">
      <c r="B14" s="50"/>
      <c r="C14" s="23">
        <v>0.3</v>
      </c>
      <c r="D14" s="14">
        <f>D12*0.3</f>
        <v>16.398</v>
      </c>
      <c r="E14" s="9">
        <v>6.0999999999999999E-2</v>
      </c>
      <c r="F14" s="9">
        <v>6.1899999999999997E-2</v>
      </c>
      <c r="G14" s="10">
        <f t="shared" si="1"/>
        <v>4.0966666666666663E-4</v>
      </c>
      <c r="H14" s="11">
        <f t="shared" si="0"/>
        <v>3.0032967032967033</v>
      </c>
      <c r="I14" s="47"/>
    </row>
    <row r="15" spans="1:10" x14ac:dyDescent="0.25">
      <c r="B15" s="48" t="s">
        <v>11</v>
      </c>
      <c r="C15" s="21" t="s">
        <v>1</v>
      </c>
      <c r="D15" s="12">
        <v>55.38</v>
      </c>
      <c r="E15" s="3" t="s">
        <v>13</v>
      </c>
      <c r="F15" s="3" t="s">
        <v>13</v>
      </c>
      <c r="G15" s="4" t="s">
        <v>13</v>
      </c>
      <c r="H15" s="5">
        <f t="shared" si="0"/>
        <v>10.142857142857142</v>
      </c>
      <c r="I15" s="45">
        <f>(H17-H16)/(G17-G16)</f>
        <v>6174.6289424860861</v>
      </c>
    </row>
    <row r="16" spans="1:10" x14ac:dyDescent="0.25">
      <c r="B16" s="49"/>
      <c r="C16" s="22">
        <v>0.05</v>
      </c>
      <c r="D16" s="13">
        <f>D15*0.05</f>
        <v>2.7690000000000001</v>
      </c>
      <c r="E16" s="6">
        <v>1.8800000000000001E-2</v>
      </c>
      <c r="F16" s="6">
        <v>1.7399999999999999E-2</v>
      </c>
      <c r="G16" s="7">
        <f t="shared" si="1"/>
        <v>1.2066666666666665E-4</v>
      </c>
      <c r="H16" s="8">
        <f t="shared" si="0"/>
        <v>0.50714285714285723</v>
      </c>
      <c r="I16" s="46"/>
    </row>
    <row r="17" spans="1:12" ht="16.5" thickBot="1" x14ac:dyDescent="0.3">
      <c r="B17" s="50"/>
      <c r="C17" s="23">
        <v>0.3</v>
      </c>
      <c r="D17" s="14">
        <f>D15*0.3</f>
        <v>16.614000000000001</v>
      </c>
      <c r="E17" s="9">
        <v>7.9200000000000007E-2</v>
      </c>
      <c r="F17" s="9">
        <v>8.0199999999999994E-2</v>
      </c>
      <c r="G17" s="10">
        <f t="shared" si="1"/>
        <v>5.3133333333333331E-4</v>
      </c>
      <c r="H17" s="11">
        <f t="shared" si="0"/>
        <v>3.0428571428571431</v>
      </c>
      <c r="I17" s="47"/>
    </row>
    <row r="18" spans="1:12" x14ac:dyDescent="0.25">
      <c r="B18" s="48" t="s">
        <v>6</v>
      </c>
      <c r="C18" s="21" t="s">
        <v>1</v>
      </c>
      <c r="D18" s="12">
        <v>56.02</v>
      </c>
      <c r="E18" s="3" t="s">
        <v>13</v>
      </c>
      <c r="F18" s="3" t="s">
        <v>13</v>
      </c>
      <c r="G18" s="4" t="s">
        <v>13</v>
      </c>
      <c r="H18" s="5">
        <f t="shared" si="0"/>
        <v>10.260073260073261</v>
      </c>
      <c r="I18" s="45">
        <f>(H20-H19)/(G20-G19)</f>
        <v>6889.0375515263613</v>
      </c>
    </row>
    <row r="19" spans="1:12" x14ac:dyDescent="0.25">
      <c r="B19" s="49"/>
      <c r="C19" s="22">
        <v>0.05</v>
      </c>
      <c r="D19" s="13">
        <f>D18*0.05</f>
        <v>2.8010000000000002</v>
      </c>
      <c r="E19" s="6">
        <v>1.4999999999999999E-2</v>
      </c>
      <c r="F19" s="6">
        <v>1.84E-2</v>
      </c>
      <c r="G19" s="7">
        <f t="shared" si="1"/>
        <v>1.1133333333333333E-4</v>
      </c>
      <c r="H19" s="8">
        <f t="shared" si="0"/>
        <v>0.51300366300366307</v>
      </c>
      <c r="I19" s="46"/>
    </row>
    <row r="20" spans="1:12" ht="16.5" thickBot="1" x14ac:dyDescent="0.3">
      <c r="B20" s="50"/>
      <c r="C20" s="23">
        <v>0.3</v>
      </c>
      <c r="D20" s="14">
        <f>D18*0.3</f>
        <v>16.806000000000001</v>
      </c>
      <c r="E20" s="9">
        <v>6.7799999999999999E-2</v>
      </c>
      <c r="F20" s="9">
        <v>7.7299999999999994E-2</v>
      </c>
      <c r="G20" s="10">
        <f t="shared" si="1"/>
        <v>4.836666666666667E-4</v>
      </c>
      <c r="H20" s="11">
        <f t="shared" si="0"/>
        <v>3.0780219780219782</v>
      </c>
      <c r="I20" s="47"/>
    </row>
    <row r="21" spans="1:12" x14ac:dyDescent="0.25">
      <c r="B21" s="48" t="s">
        <v>12</v>
      </c>
      <c r="C21" s="21" t="s">
        <v>1</v>
      </c>
      <c r="D21" s="24">
        <v>60.7</v>
      </c>
      <c r="E21" s="3" t="s">
        <v>13</v>
      </c>
      <c r="F21" s="3" t="s">
        <v>13</v>
      </c>
      <c r="G21" s="4" t="s">
        <v>13</v>
      </c>
      <c r="H21" s="5">
        <f t="shared" si="0"/>
        <v>11.117216117216117</v>
      </c>
      <c r="I21" s="45">
        <f>(H23-H22)/(G23-G22)</f>
        <v>8473.4878942195992</v>
      </c>
    </row>
    <row r="22" spans="1:12" x14ac:dyDescent="0.25">
      <c r="B22" s="49"/>
      <c r="C22" s="22">
        <v>0.05</v>
      </c>
      <c r="D22" s="13">
        <f>D21*0.05</f>
        <v>3.0350000000000001</v>
      </c>
      <c r="E22" s="6">
        <v>1.24E-2</v>
      </c>
      <c r="F22" s="6">
        <v>1.1599999999999999E-2</v>
      </c>
      <c r="G22" s="7">
        <f t="shared" si="1"/>
        <v>8.0000000000000007E-5</v>
      </c>
      <c r="H22" s="8">
        <f t="shared" si="0"/>
        <v>0.55586080586080588</v>
      </c>
      <c r="I22" s="46"/>
    </row>
    <row r="23" spans="1:12" ht="16.5" thickBot="1" x14ac:dyDescent="0.3">
      <c r="B23" s="50"/>
      <c r="C23" s="23">
        <v>0.3</v>
      </c>
      <c r="D23" s="14">
        <f>D21*0.3</f>
        <v>18.21</v>
      </c>
      <c r="E23" s="9">
        <v>6.6400000000000001E-2</v>
      </c>
      <c r="F23" s="9">
        <v>5.6000000000000001E-2</v>
      </c>
      <c r="G23" s="10">
        <f t="shared" si="1"/>
        <v>4.0800000000000005E-4</v>
      </c>
      <c r="H23" s="11">
        <f t="shared" si="0"/>
        <v>3.3351648351648353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10.515262515262515</v>
      </c>
      <c r="I25" s="16"/>
      <c r="J25" s="28" t="s">
        <v>6</v>
      </c>
      <c r="K25" s="29">
        <f>AVERAGE(I6,I9,I12,I15,I18,I21)</f>
        <v>7129.0661537843616</v>
      </c>
      <c r="L25" s="41"/>
    </row>
    <row r="26" spans="1:12" x14ac:dyDescent="0.25">
      <c r="A26" s="30"/>
      <c r="B26" s="31"/>
      <c r="C26" s="30"/>
      <c r="G26" s="15"/>
      <c r="H26" s="25"/>
    </row>
    <row r="27" spans="1:12" x14ac:dyDescent="0.25">
      <c r="A27" s="30"/>
      <c r="B27" s="31"/>
      <c r="C27" s="30"/>
      <c r="G27" s="26"/>
      <c r="H27" s="27"/>
      <c r="K27" s="43"/>
    </row>
    <row r="28" spans="1:12" x14ac:dyDescent="0.25">
      <c r="A28" s="30"/>
      <c r="B28" s="31"/>
      <c r="C28" s="30"/>
    </row>
    <row r="29" spans="1:12" x14ac:dyDescent="0.25">
      <c r="A29" s="30"/>
      <c r="B29" s="31"/>
      <c r="C29" s="42"/>
    </row>
    <row r="30" spans="1:12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30"/>
  <sheetViews>
    <sheetView workbookViewId="0"/>
  </sheetViews>
  <sheetFormatPr defaultColWidth="9" defaultRowHeight="15.75" x14ac:dyDescent="0.25"/>
  <cols>
    <col min="1" max="1" width="15.4257812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43775</v>
      </c>
    </row>
    <row r="2" spans="1:10" x14ac:dyDescent="0.25">
      <c r="A2" s="2" t="s">
        <v>15</v>
      </c>
      <c r="B2" s="32">
        <v>0.52</v>
      </c>
    </row>
    <row r="3" spans="1:10" ht="18.75" x14ac:dyDescent="0.25">
      <c r="A3" s="2" t="s">
        <v>18</v>
      </c>
      <c r="B3" s="33" t="s">
        <v>19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50.96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9.3333333333333339</v>
      </c>
      <c r="I6" s="45">
        <f>(H8-H7)/(G8-G7)</f>
        <v>5311.0773899848245</v>
      </c>
      <c r="J6" s="16"/>
    </row>
    <row r="7" spans="1:10" x14ac:dyDescent="0.25">
      <c r="B7" s="49"/>
      <c r="C7" s="22">
        <v>0.05</v>
      </c>
      <c r="D7" s="13">
        <f>D6*0.05</f>
        <v>2.548</v>
      </c>
      <c r="E7" s="6">
        <v>1.72E-2</v>
      </c>
      <c r="F7" s="6">
        <v>1.38E-2</v>
      </c>
      <c r="G7" s="7">
        <f t="shared" ref="G7:G23" si="1">(E7+F7)/(2*150)</f>
        <v>1.0333333333333333E-4</v>
      </c>
      <c r="H7" s="8">
        <f t="shared" si="0"/>
        <v>0.46666666666666667</v>
      </c>
      <c r="I7" s="46"/>
    </row>
    <row r="8" spans="1:10" ht="16.5" thickBot="1" x14ac:dyDescent="0.3">
      <c r="B8" s="50"/>
      <c r="C8" s="23">
        <v>0.3</v>
      </c>
      <c r="D8" s="14">
        <f>D6*0.3</f>
        <v>15.288</v>
      </c>
      <c r="E8" s="9">
        <v>8.72E-2</v>
      </c>
      <c r="F8" s="9">
        <v>7.5600000000000001E-2</v>
      </c>
      <c r="G8" s="10">
        <f t="shared" si="1"/>
        <v>5.4266666666666667E-4</v>
      </c>
      <c r="H8" s="11">
        <f t="shared" si="0"/>
        <v>2.8</v>
      </c>
      <c r="I8" s="47"/>
    </row>
    <row r="9" spans="1:10" x14ac:dyDescent="0.25">
      <c r="B9" s="48" t="s">
        <v>9</v>
      </c>
      <c r="C9" s="21" t="s">
        <v>1</v>
      </c>
      <c r="D9" s="24">
        <v>57.5</v>
      </c>
      <c r="E9" s="3" t="s">
        <v>13</v>
      </c>
      <c r="F9" s="3" t="s">
        <v>13</v>
      </c>
      <c r="G9" s="4" t="s">
        <v>13</v>
      </c>
      <c r="H9" s="5">
        <f t="shared" si="0"/>
        <v>10.531135531135531</v>
      </c>
      <c r="I9" s="45">
        <f>(H11-H10)/(G11-G10)</f>
        <v>5641.6797488226057</v>
      </c>
    </row>
    <row r="10" spans="1:10" x14ac:dyDescent="0.25">
      <c r="B10" s="49"/>
      <c r="C10" s="22">
        <v>0.05</v>
      </c>
      <c r="D10" s="13">
        <f>D9*0.05</f>
        <v>2.875</v>
      </c>
      <c r="E10" s="6">
        <v>2.18E-2</v>
      </c>
      <c r="F10" s="6">
        <v>1.38E-2</v>
      </c>
      <c r="G10" s="7">
        <f t="shared" si="1"/>
        <v>1.1866666666666666E-4</v>
      </c>
      <c r="H10" s="8">
        <f t="shared" si="0"/>
        <v>0.52655677655677657</v>
      </c>
      <c r="I10" s="46"/>
    </row>
    <row r="11" spans="1:10" ht="16.5" thickBot="1" x14ac:dyDescent="0.3">
      <c r="B11" s="50"/>
      <c r="C11" s="23">
        <v>0.3</v>
      </c>
      <c r="D11" s="14">
        <f>D9*0.3</f>
        <v>17.25</v>
      </c>
      <c r="E11" s="9">
        <v>9.74E-2</v>
      </c>
      <c r="F11" s="9">
        <v>7.8200000000000006E-2</v>
      </c>
      <c r="G11" s="10">
        <f t="shared" si="1"/>
        <v>5.8533333333333332E-4</v>
      </c>
      <c r="H11" s="11">
        <f t="shared" si="0"/>
        <v>3.1593406593406592</v>
      </c>
      <c r="I11" s="47"/>
    </row>
    <row r="12" spans="1:10" x14ac:dyDescent="0.25">
      <c r="B12" s="48" t="s">
        <v>10</v>
      </c>
      <c r="C12" s="21" t="s">
        <v>1</v>
      </c>
      <c r="D12" s="12">
        <v>55.96</v>
      </c>
      <c r="E12" s="3" t="s">
        <v>13</v>
      </c>
      <c r="F12" s="3" t="s">
        <v>13</v>
      </c>
      <c r="G12" s="4" t="s">
        <v>13</v>
      </c>
      <c r="H12" s="5">
        <f t="shared" si="0"/>
        <v>10.249084249084248</v>
      </c>
      <c r="I12" s="45">
        <f>(H14-H13)/(G14-G13)</f>
        <v>5610.8125451191145</v>
      </c>
    </row>
    <row r="13" spans="1:10" x14ac:dyDescent="0.25">
      <c r="B13" s="49"/>
      <c r="C13" s="22">
        <v>0.05</v>
      </c>
      <c r="D13" s="13">
        <f>D12*0.05</f>
        <v>2.798</v>
      </c>
      <c r="E13" s="6">
        <v>1.72E-2</v>
      </c>
      <c r="F13" s="6">
        <v>1.4200000000000001E-2</v>
      </c>
      <c r="G13" s="7">
        <f t="shared" si="1"/>
        <v>1.0466666666666666E-4</v>
      </c>
      <c r="H13" s="8">
        <f t="shared" si="0"/>
        <v>0.51245421245421252</v>
      </c>
      <c r="I13" s="46"/>
    </row>
    <row r="14" spans="1:10" ht="16.5" thickBot="1" x14ac:dyDescent="0.3">
      <c r="B14" s="50"/>
      <c r="C14" s="23">
        <v>0.3</v>
      </c>
      <c r="D14" s="14">
        <f>D12*0.3</f>
        <v>16.788</v>
      </c>
      <c r="E14" s="9">
        <v>8.5599999999999996E-2</v>
      </c>
      <c r="F14" s="9">
        <v>8.2799999999999999E-2</v>
      </c>
      <c r="G14" s="10">
        <f t="shared" si="1"/>
        <v>5.6133333333333328E-4</v>
      </c>
      <c r="H14" s="11">
        <f t="shared" si="0"/>
        <v>3.0747252747252745</v>
      </c>
      <c r="I14" s="47"/>
    </row>
    <row r="15" spans="1:10" x14ac:dyDescent="0.25">
      <c r="B15" s="48" t="s">
        <v>11</v>
      </c>
      <c r="C15" s="21" t="s">
        <v>1</v>
      </c>
      <c r="D15" s="12">
        <v>50.78</v>
      </c>
      <c r="E15" s="3" t="s">
        <v>13</v>
      </c>
      <c r="F15" s="3" t="s">
        <v>13</v>
      </c>
      <c r="G15" s="4" t="s">
        <v>13</v>
      </c>
      <c r="H15" s="5">
        <f t="shared" si="0"/>
        <v>9.3003663003663011</v>
      </c>
      <c r="I15" s="45">
        <f>(H17-H16)/(G17-G16)</f>
        <v>5076.6191595885912</v>
      </c>
    </row>
    <row r="16" spans="1:10" x14ac:dyDescent="0.25">
      <c r="B16" s="49"/>
      <c r="C16" s="22">
        <v>0.05</v>
      </c>
      <c r="D16" s="13">
        <f>D15*0.05</f>
        <v>2.5390000000000001</v>
      </c>
      <c r="E16" s="6">
        <v>2.76E-2</v>
      </c>
      <c r="F16" s="6">
        <v>1.9800000000000002E-2</v>
      </c>
      <c r="G16" s="7">
        <f t="shared" si="1"/>
        <v>1.5799999999999999E-4</v>
      </c>
      <c r="H16" s="8">
        <f t="shared" si="0"/>
        <v>0.46501831501831503</v>
      </c>
      <c r="I16" s="46"/>
    </row>
    <row r="17" spans="1:12" ht="16.5" thickBot="1" x14ac:dyDescent="0.3">
      <c r="B17" s="50"/>
      <c r="C17" s="23">
        <v>0.3</v>
      </c>
      <c r="D17" s="14">
        <f>D15*0.3</f>
        <v>15.234</v>
      </c>
      <c r="E17" s="9">
        <v>9.9000000000000005E-2</v>
      </c>
      <c r="F17" s="9">
        <v>8.5800000000000001E-2</v>
      </c>
      <c r="G17" s="10">
        <f t="shared" si="1"/>
        <v>6.1600000000000012E-4</v>
      </c>
      <c r="H17" s="11">
        <f t="shared" si="0"/>
        <v>2.7901098901098904</v>
      </c>
      <c r="I17" s="47"/>
    </row>
    <row r="18" spans="1:12" x14ac:dyDescent="0.25">
      <c r="B18" s="48" t="s">
        <v>6</v>
      </c>
      <c r="C18" s="21" t="s">
        <v>1</v>
      </c>
      <c r="D18" s="12">
        <v>59.06</v>
      </c>
      <c r="E18" s="3" t="s">
        <v>13</v>
      </c>
      <c r="F18" s="3" t="s">
        <v>13</v>
      </c>
      <c r="G18" s="4" t="s">
        <v>13</v>
      </c>
      <c r="H18" s="5">
        <f t="shared" si="0"/>
        <v>10.816849816849818</v>
      </c>
      <c r="I18" s="45">
        <f>(H20-H19)/(G20-G19)</f>
        <v>5960.7915963536834</v>
      </c>
    </row>
    <row r="19" spans="1:12" x14ac:dyDescent="0.25">
      <c r="B19" s="49"/>
      <c r="C19" s="22">
        <v>0.05</v>
      </c>
      <c r="D19" s="13">
        <f>D18*0.05</f>
        <v>2.9530000000000003</v>
      </c>
      <c r="E19" s="6">
        <v>1.9400000000000001E-2</v>
      </c>
      <c r="F19" s="6">
        <v>1.9199999999999998E-2</v>
      </c>
      <c r="G19" s="7">
        <f t="shared" si="1"/>
        <v>1.2866666666666666E-4</v>
      </c>
      <c r="H19" s="8">
        <f t="shared" si="0"/>
        <v>0.54084249084249081</v>
      </c>
      <c r="I19" s="46"/>
    </row>
    <row r="20" spans="1:12" ht="16.5" thickBot="1" x14ac:dyDescent="0.3">
      <c r="B20" s="50"/>
      <c r="C20" s="23">
        <v>0.3</v>
      </c>
      <c r="D20" s="14">
        <f>D18*0.3</f>
        <v>17.718</v>
      </c>
      <c r="E20" s="9">
        <v>8.9499999999999996E-2</v>
      </c>
      <c r="F20" s="9">
        <v>8.5199999999999998E-2</v>
      </c>
      <c r="G20" s="10">
        <f t="shared" si="1"/>
        <v>5.8233333333333336E-4</v>
      </c>
      <c r="H20" s="11">
        <f t="shared" si="0"/>
        <v>3.2450549450549451</v>
      </c>
      <c r="I20" s="47"/>
    </row>
    <row r="21" spans="1:12" x14ac:dyDescent="0.25">
      <c r="B21" s="48" t="s">
        <v>12</v>
      </c>
      <c r="C21" s="21" t="s">
        <v>1</v>
      </c>
      <c r="D21" s="24">
        <v>61.24</v>
      </c>
      <c r="E21" s="3" t="s">
        <v>13</v>
      </c>
      <c r="F21" s="3" t="s">
        <v>13</v>
      </c>
      <c r="G21" s="4" t="s">
        <v>13</v>
      </c>
      <c r="H21" s="5">
        <f t="shared" si="0"/>
        <v>11.216117216117215</v>
      </c>
      <c r="I21" s="45">
        <f>(H23-H22)/(G23-G22)</f>
        <v>6043.1666035114304</v>
      </c>
    </row>
    <row r="22" spans="1:12" x14ac:dyDescent="0.25">
      <c r="B22" s="49"/>
      <c r="C22" s="22">
        <v>0.05</v>
      </c>
      <c r="D22" s="13">
        <f>D21*0.05</f>
        <v>3.0620000000000003</v>
      </c>
      <c r="E22" s="6">
        <v>2.18E-2</v>
      </c>
      <c r="F22" s="6">
        <v>1.9400000000000001E-2</v>
      </c>
      <c r="G22" s="7">
        <f t="shared" si="1"/>
        <v>1.3733333333333333E-4</v>
      </c>
      <c r="H22" s="8">
        <f t="shared" si="0"/>
        <v>0.56080586080586092</v>
      </c>
      <c r="I22" s="46"/>
    </row>
    <row r="23" spans="1:12" ht="16.5" thickBot="1" x14ac:dyDescent="0.3">
      <c r="B23" s="50"/>
      <c r="C23" s="23">
        <v>0.3</v>
      </c>
      <c r="D23" s="14">
        <f>D21*0.3</f>
        <v>18.372</v>
      </c>
      <c r="E23" s="9">
        <v>9.1600000000000001E-2</v>
      </c>
      <c r="F23" s="9">
        <v>8.8800000000000004E-2</v>
      </c>
      <c r="G23" s="10">
        <f t="shared" si="1"/>
        <v>6.0133333333333339E-4</v>
      </c>
      <c r="H23" s="11">
        <f t="shared" si="0"/>
        <v>3.3648351648351649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10.241147741147742</v>
      </c>
      <c r="I25" s="39"/>
      <c r="J25" s="28" t="s">
        <v>6</v>
      </c>
      <c r="K25" s="29">
        <f>AVERAGE(I6,I9,I12,I15,I18,I21)</f>
        <v>5607.3578405633743</v>
      </c>
      <c r="L25" s="40"/>
    </row>
    <row r="26" spans="1:12" x14ac:dyDescent="0.25">
      <c r="A26" s="30"/>
      <c r="B26" s="31"/>
      <c r="C26" s="30"/>
      <c r="G26" s="26"/>
      <c r="H26" s="27"/>
    </row>
    <row r="27" spans="1:12" x14ac:dyDescent="0.25">
      <c r="A27" s="30"/>
      <c r="B27" s="31"/>
      <c r="C27" s="30"/>
      <c r="G27" s="15"/>
      <c r="H27" s="25"/>
      <c r="K27" s="43"/>
    </row>
    <row r="28" spans="1:12" x14ac:dyDescent="0.25">
      <c r="A28" s="30"/>
      <c r="B28" s="31"/>
      <c r="C28" s="42"/>
    </row>
    <row r="29" spans="1:12" x14ac:dyDescent="0.25">
      <c r="A29" s="30"/>
      <c r="B29" s="31"/>
      <c r="C29" s="30"/>
    </row>
    <row r="30" spans="1:12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30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43775</v>
      </c>
    </row>
    <row r="2" spans="1:10" x14ac:dyDescent="0.25">
      <c r="A2" s="2" t="s">
        <v>15</v>
      </c>
      <c r="B2" s="32">
        <v>0.62</v>
      </c>
    </row>
    <row r="3" spans="1:10" ht="18.75" x14ac:dyDescent="0.25">
      <c r="A3" s="2" t="s">
        <v>24</v>
      </c>
      <c r="B3" s="33" t="s">
        <v>25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50.24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9.2014652014652007</v>
      </c>
      <c r="I6" s="45">
        <f>(H8-H7)/(G8-G7)</f>
        <v>3714.2620565656075</v>
      </c>
      <c r="J6" s="16"/>
    </row>
    <row r="7" spans="1:10" x14ac:dyDescent="0.25">
      <c r="B7" s="49"/>
      <c r="C7" s="22">
        <v>0.05</v>
      </c>
      <c r="D7" s="13">
        <f>D6*0.05</f>
        <v>2.5120000000000005</v>
      </c>
      <c r="E7" s="6">
        <v>2.1999999999999999E-2</v>
      </c>
      <c r="F7" s="6">
        <v>2.3E-2</v>
      </c>
      <c r="G7" s="7">
        <f t="shared" ref="G7:G23" si="1">(E7+F7)/(2*150)</f>
        <v>1.4999999999999999E-4</v>
      </c>
      <c r="H7" s="8">
        <f t="shared" si="0"/>
        <v>0.46007326007326016</v>
      </c>
      <c r="I7" s="46"/>
    </row>
    <row r="8" spans="1:10" ht="16.5" thickBot="1" x14ac:dyDescent="0.3">
      <c r="B8" s="50"/>
      <c r="C8" s="23">
        <v>0.3</v>
      </c>
      <c r="D8" s="14">
        <f>D6*0.3</f>
        <v>15.071999999999999</v>
      </c>
      <c r="E8" s="9">
        <v>0.11260000000000001</v>
      </c>
      <c r="F8" s="9">
        <v>0.1182</v>
      </c>
      <c r="G8" s="10">
        <f t="shared" si="1"/>
        <v>7.6933333333333335E-4</v>
      </c>
      <c r="H8" s="11">
        <f t="shared" si="0"/>
        <v>2.76043956043956</v>
      </c>
      <c r="I8" s="47"/>
    </row>
    <row r="9" spans="1:10" x14ac:dyDescent="0.25">
      <c r="B9" s="48" t="s">
        <v>9</v>
      </c>
      <c r="C9" s="21" t="s">
        <v>1</v>
      </c>
      <c r="D9" s="12">
        <v>50.62</v>
      </c>
      <c r="E9" s="3" t="s">
        <v>13</v>
      </c>
      <c r="F9" s="3" t="s">
        <v>13</v>
      </c>
      <c r="G9" s="4" t="s">
        <v>13</v>
      </c>
      <c r="H9" s="5">
        <f t="shared" si="0"/>
        <v>9.2710622710622719</v>
      </c>
      <c r="I9" s="45">
        <f>(H11-H10)/(G11-G10)</f>
        <v>3901.962235295568</v>
      </c>
    </row>
    <row r="10" spans="1:10" x14ac:dyDescent="0.25">
      <c r="B10" s="49"/>
      <c r="C10" s="22">
        <v>0.05</v>
      </c>
      <c r="D10" s="13">
        <f>D9*0.05</f>
        <v>2.5310000000000001</v>
      </c>
      <c r="E10" s="6">
        <v>2.1999999999999999E-2</v>
      </c>
      <c r="F10" s="6">
        <v>2.2599999999999999E-2</v>
      </c>
      <c r="G10" s="7">
        <f t="shared" si="1"/>
        <v>1.4866666666666666E-4</v>
      </c>
      <c r="H10" s="8">
        <f t="shared" si="0"/>
        <v>0.46355311355311357</v>
      </c>
      <c r="I10" s="46"/>
    </row>
    <row r="11" spans="1:10" ht="16.5" thickBot="1" x14ac:dyDescent="0.3">
      <c r="B11" s="50"/>
      <c r="C11" s="23">
        <v>0.3</v>
      </c>
      <c r="D11" s="14">
        <f>D9*0.3</f>
        <v>15.185999999999998</v>
      </c>
      <c r="E11" s="9">
        <v>0.1042</v>
      </c>
      <c r="F11" s="9">
        <v>0.1186</v>
      </c>
      <c r="G11" s="10">
        <f t="shared" si="1"/>
        <v>7.4266666666666665E-4</v>
      </c>
      <c r="H11" s="11">
        <f t="shared" si="0"/>
        <v>2.7813186813186812</v>
      </c>
      <c r="I11" s="47"/>
    </row>
    <row r="12" spans="1:10" x14ac:dyDescent="0.25">
      <c r="B12" s="48" t="s">
        <v>10</v>
      </c>
      <c r="C12" s="21" t="s">
        <v>1</v>
      </c>
      <c r="D12" s="12">
        <v>47.14</v>
      </c>
      <c r="E12" s="3" t="s">
        <v>13</v>
      </c>
      <c r="F12" s="3" t="s">
        <v>13</v>
      </c>
      <c r="G12" s="4" t="s">
        <v>13</v>
      </c>
      <c r="H12" s="5">
        <f t="shared" si="0"/>
        <v>8.6336996336996332</v>
      </c>
      <c r="I12" s="45">
        <f>(H14-H13)/(G14-G13)</f>
        <v>3629.6382989208109</v>
      </c>
    </row>
    <row r="13" spans="1:10" x14ac:dyDescent="0.25">
      <c r="B13" s="49"/>
      <c r="C13" s="22">
        <v>0.05</v>
      </c>
      <c r="D13" s="13">
        <f>D12*0.05</f>
        <v>2.3570000000000002</v>
      </c>
      <c r="E13" s="6">
        <v>2.46E-2</v>
      </c>
      <c r="F13" s="6">
        <v>2.5600000000000001E-2</v>
      </c>
      <c r="G13" s="7">
        <f t="shared" si="1"/>
        <v>1.6733333333333333E-4</v>
      </c>
      <c r="H13" s="8">
        <f t="shared" si="0"/>
        <v>0.43168498168498171</v>
      </c>
      <c r="I13" s="46"/>
    </row>
    <row r="14" spans="1:10" ht="16.5" thickBot="1" x14ac:dyDescent="0.3">
      <c r="B14" s="50"/>
      <c r="C14" s="23">
        <v>0.3</v>
      </c>
      <c r="D14" s="14">
        <f>D12*0.3</f>
        <v>14.141999999999999</v>
      </c>
      <c r="E14" s="9">
        <v>0.1168</v>
      </c>
      <c r="F14" s="9">
        <v>0.1118</v>
      </c>
      <c r="G14" s="10">
        <f t="shared" si="1"/>
        <v>7.6199999999999998E-4</v>
      </c>
      <c r="H14" s="11">
        <f t="shared" si="0"/>
        <v>2.5901098901098902</v>
      </c>
      <c r="I14" s="47"/>
    </row>
    <row r="15" spans="1:10" x14ac:dyDescent="0.25">
      <c r="B15" s="48" t="s">
        <v>11</v>
      </c>
      <c r="C15" s="21" t="s">
        <v>1</v>
      </c>
      <c r="D15" s="12">
        <v>46.38</v>
      </c>
      <c r="E15" s="3" t="s">
        <v>13</v>
      </c>
      <c r="F15" s="3" t="s">
        <v>13</v>
      </c>
      <c r="G15" s="4" t="s">
        <v>13</v>
      </c>
      <c r="H15" s="5">
        <f t="shared" si="0"/>
        <v>8.4945054945054945</v>
      </c>
      <c r="I15" s="45">
        <f>(H17-H16)/(G17-G16)</f>
        <v>3591.2509136860876</v>
      </c>
    </row>
    <row r="16" spans="1:10" x14ac:dyDescent="0.25">
      <c r="B16" s="49"/>
      <c r="C16" s="22">
        <v>0.05</v>
      </c>
      <c r="D16" s="13">
        <f>D15*0.05</f>
        <v>2.3190000000000004</v>
      </c>
      <c r="E16" s="6">
        <v>2.4799999999999999E-2</v>
      </c>
      <c r="F16" s="6">
        <v>3.56E-2</v>
      </c>
      <c r="G16" s="7">
        <f t="shared" si="1"/>
        <v>2.0133333333333331E-4</v>
      </c>
      <c r="H16" s="8">
        <f t="shared" si="0"/>
        <v>0.42472527472527477</v>
      </c>
      <c r="I16" s="46"/>
    </row>
    <row r="17" spans="1:12" ht="16.5" thickBot="1" x14ac:dyDescent="0.3">
      <c r="B17" s="50"/>
      <c r="C17" s="23">
        <v>0.3</v>
      </c>
      <c r="D17" s="14">
        <f>D15*0.3</f>
        <v>13.914</v>
      </c>
      <c r="E17" s="9">
        <v>0.1118</v>
      </c>
      <c r="F17" s="9">
        <v>0.126</v>
      </c>
      <c r="G17" s="10">
        <f t="shared" si="1"/>
        <v>7.9266666666666667E-4</v>
      </c>
      <c r="H17" s="11">
        <f t="shared" si="0"/>
        <v>2.5483516483516482</v>
      </c>
      <c r="I17" s="47"/>
    </row>
    <row r="18" spans="1:12" x14ac:dyDescent="0.25">
      <c r="B18" s="48" t="s">
        <v>6</v>
      </c>
      <c r="C18" s="21" t="s">
        <v>1</v>
      </c>
      <c r="D18" s="12">
        <v>45.94</v>
      </c>
      <c r="E18" s="3" t="s">
        <v>13</v>
      </c>
      <c r="F18" s="3" t="s">
        <v>13</v>
      </c>
      <c r="G18" s="4" t="s">
        <v>13</v>
      </c>
      <c r="H18" s="5">
        <f t="shared" si="0"/>
        <v>8.4139194139194142</v>
      </c>
      <c r="I18" s="45">
        <f>(H20-H19)/(G20-G19)</f>
        <v>3461.5686014479211</v>
      </c>
    </row>
    <row r="19" spans="1:12" x14ac:dyDescent="0.25">
      <c r="B19" s="49"/>
      <c r="C19" s="22">
        <v>0.05</v>
      </c>
      <c r="D19" s="13">
        <f>D18*0.05</f>
        <v>2.2970000000000002</v>
      </c>
      <c r="E19" s="6">
        <v>2.4400000000000002E-2</v>
      </c>
      <c r="F19" s="6">
        <v>2.4199999999999999E-2</v>
      </c>
      <c r="G19" s="7">
        <f t="shared" si="1"/>
        <v>1.6200000000000001E-4</v>
      </c>
      <c r="H19" s="8">
        <f t="shared" si="0"/>
        <v>0.4206959706959707</v>
      </c>
      <c r="I19" s="46"/>
    </row>
    <row r="20" spans="1:12" ht="16.5" thickBot="1" x14ac:dyDescent="0.3">
      <c r="B20" s="50"/>
      <c r="C20" s="23">
        <v>0.3</v>
      </c>
      <c r="D20" s="14">
        <f>D18*0.3</f>
        <v>13.781999999999998</v>
      </c>
      <c r="E20" s="9">
        <v>0.11360000000000001</v>
      </c>
      <c r="F20" s="9">
        <v>0.1173</v>
      </c>
      <c r="G20" s="10">
        <f t="shared" si="1"/>
        <v>7.6966666666666665E-4</v>
      </c>
      <c r="H20" s="11">
        <f t="shared" si="0"/>
        <v>2.5241758241758236</v>
      </c>
      <c r="I20" s="47"/>
    </row>
    <row r="21" spans="1:12" x14ac:dyDescent="0.25">
      <c r="B21" s="48" t="s">
        <v>12</v>
      </c>
      <c r="C21" s="21" t="s">
        <v>1</v>
      </c>
      <c r="D21" s="24">
        <v>50.6</v>
      </c>
      <c r="E21" s="3" t="s">
        <v>13</v>
      </c>
      <c r="F21" s="3" t="s">
        <v>13</v>
      </c>
      <c r="G21" s="4" t="s">
        <v>13</v>
      </c>
      <c r="H21" s="5">
        <f t="shared" si="0"/>
        <v>9.2673992673992682</v>
      </c>
      <c r="I21" s="45">
        <f>(H23-H22)/(G23-G22)</f>
        <v>3777.472527472527</v>
      </c>
    </row>
    <row r="22" spans="1:12" x14ac:dyDescent="0.25">
      <c r="B22" s="49"/>
      <c r="C22" s="22">
        <v>0.05</v>
      </c>
      <c r="D22" s="13">
        <f>D21*0.05</f>
        <v>2.5300000000000002</v>
      </c>
      <c r="E22" s="6">
        <v>2.1999999999999999E-2</v>
      </c>
      <c r="F22" s="6">
        <v>2.3E-2</v>
      </c>
      <c r="G22" s="7">
        <f t="shared" si="1"/>
        <v>1.4999999999999999E-4</v>
      </c>
      <c r="H22" s="8">
        <f t="shared" si="0"/>
        <v>0.46336996336996344</v>
      </c>
      <c r="I22" s="46"/>
    </row>
    <row r="23" spans="1:12" ht="16.5" thickBot="1" x14ac:dyDescent="0.3">
      <c r="B23" s="50"/>
      <c r="C23" s="23">
        <v>0.3</v>
      </c>
      <c r="D23" s="14">
        <f>D21*0.3</f>
        <v>15.18</v>
      </c>
      <c r="E23" s="9">
        <v>0.1118</v>
      </c>
      <c r="F23" s="9">
        <v>0.1172</v>
      </c>
      <c r="G23" s="10">
        <f t="shared" si="1"/>
        <v>7.6333333333333331E-4</v>
      </c>
      <c r="H23" s="11">
        <f t="shared" si="0"/>
        <v>2.7802197802197801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8.8803418803418825</v>
      </c>
      <c r="I25" s="39"/>
      <c r="J25" s="28" t="s">
        <v>6</v>
      </c>
      <c r="K25" s="29">
        <f>AVERAGE(I6,I9,I12,I15,I18,I21)</f>
        <v>3679.3591055647539</v>
      </c>
      <c r="L25" s="40"/>
    </row>
    <row r="26" spans="1:12" x14ac:dyDescent="0.25">
      <c r="A26" s="30"/>
      <c r="B26" s="31"/>
      <c r="C26" s="30"/>
      <c r="G26" s="26"/>
      <c r="H26" s="27"/>
    </row>
    <row r="27" spans="1:12" x14ac:dyDescent="0.25">
      <c r="A27" s="30"/>
      <c r="B27" s="31"/>
      <c r="C27" s="30"/>
      <c r="G27" s="15"/>
      <c r="H27" s="25"/>
    </row>
    <row r="28" spans="1:12" x14ac:dyDescent="0.25">
      <c r="A28" s="30"/>
      <c r="B28" s="31"/>
      <c r="C28" s="30"/>
    </row>
    <row r="29" spans="1:12" x14ac:dyDescent="0.25">
      <c r="A29" s="30"/>
      <c r="B29" s="42"/>
      <c r="C29" s="30"/>
      <c r="K29" s="43"/>
    </row>
    <row r="30" spans="1:12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9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9" style="2" bestFit="1" customWidth="1"/>
    <col min="12" max="12" width="10.7109375" style="2" bestFit="1" customWidth="1"/>
    <col min="13" max="16384" width="9" style="2"/>
  </cols>
  <sheetData>
    <row r="1" spans="1:10" x14ac:dyDescent="0.25">
      <c r="A1" s="2" t="s">
        <v>14</v>
      </c>
      <c r="B1" s="17">
        <v>43780</v>
      </c>
    </row>
    <row r="2" spans="1:10" x14ac:dyDescent="0.25">
      <c r="A2" s="2" t="s">
        <v>15</v>
      </c>
      <c r="B2" s="32">
        <v>0.61</v>
      </c>
    </row>
    <row r="3" spans="1:10" ht="18.75" x14ac:dyDescent="0.25">
      <c r="A3" s="2" t="s">
        <v>24</v>
      </c>
      <c r="B3" s="33" t="s">
        <v>26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30.56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5.5970695970695967</v>
      </c>
      <c r="I6" s="45">
        <f>(H8-H7)/(G8-G7)</f>
        <v>1298.8249374387988</v>
      </c>
      <c r="J6" s="16"/>
    </row>
    <row r="7" spans="1:10" x14ac:dyDescent="0.25">
      <c r="B7" s="49"/>
      <c r="C7" s="22">
        <v>0.05</v>
      </c>
      <c r="D7" s="13">
        <f>D6*0.05</f>
        <v>1.528</v>
      </c>
      <c r="E7" s="6">
        <v>3.8199999999999998E-2</v>
      </c>
      <c r="F7" s="6">
        <v>3.9399999999999998E-2</v>
      </c>
      <c r="G7" s="7">
        <f t="shared" ref="G7:G23" si="1">(E7+F7)/(2*150)</f>
        <v>2.5866666666666665E-4</v>
      </c>
      <c r="H7" s="8">
        <f t="shared" si="0"/>
        <v>0.27985347985347986</v>
      </c>
      <c r="I7" s="46"/>
    </row>
    <row r="8" spans="1:10" ht="16.5" thickBot="1" x14ac:dyDescent="0.3">
      <c r="B8" s="50"/>
      <c r="C8" s="23">
        <v>0.3</v>
      </c>
      <c r="D8" s="14">
        <f>D6*0.3</f>
        <v>9.1679999999999993</v>
      </c>
      <c r="E8" s="9">
        <v>0.20019999999999999</v>
      </c>
      <c r="F8" s="9">
        <v>0.2006</v>
      </c>
      <c r="G8" s="10">
        <f t="shared" si="1"/>
        <v>1.3359999999999999E-3</v>
      </c>
      <c r="H8" s="11">
        <f t="shared" si="0"/>
        <v>1.6791208791208789</v>
      </c>
      <c r="I8" s="47"/>
    </row>
    <row r="9" spans="1:10" x14ac:dyDescent="0.25">
      <c r="B9" s="48" t="s">
        <v>9</v>
      </c>
      <c r="C9" s="21" t="s">
        <v>1</v>
      </c>
      <c r="D9" s="12">
        <v>30.88</v>
      </c>
      <c r="E9" s="3" t="s">
        <v>13</v>
      </c>
      <c r="F9" s="3" t="s">
        <v>13</v>
      </c>
      <c r="G9" s="4" t="s">
        <v>13</v>
      </c>
      <c r="H9" s="5">
        <f t="shared" si="0"/>
        <v>5.655677655677656</v>
      </c>
      <c r="I9" s="45">
        <f>(H11-H10)/(G11-G10)</f>
        <v>1290.0724579556695</v>
      </c>
    </row>
    <row r="10" spans="1:10" x14ac:dyDescent="0.25">
      <c r="B10" s="49"/>
      <c r="C10" s="22">
        <v>0.05</v>
      </c>
      <c r="D10" s="13">
        <f>D9*0.05</f>
        <v>1.544</v>
      </c>
      <c r="E10" s="6">
        <v>3.4799999999999998E-2</v>
      </c>
      <c r="F10" s="6">
        <v>3.49E-2</v>
      </c>
      <c r="G10" s="7">
        <f t="shared" si="1"/>
        <v>2.3233333333333333E-4</v>
      </c>
      <c r="H10" s="8">
        <f t="shared" si="0"/>
        <v>0.28278388278388278</v>
      </c>
      <c r="I10" s="46"/>
    </row>
    <row r="11" spans="1:10" ht="16.5" thickBot="1" x14ac:dyDescent="0.3">
      <c r="B11" s="50"/>
      <c r="C11" s="23">
        <v>0.3</v>
      </c>
      <c r="D11" s="14">
        <f>D9*0.3</f>
        <v>9.2639999999999993</v>
      </c>
      <c r="E11" s="9">
        <v>0.1991</v>
      </c>
      <c r="F11" s="9">
        <v>0.19939999999999999</v>
      </c>
      <c r="G11" s="10">
        <f t="shared" si="1"/>
        <v>1.3283333333333333E-3</v>
      </c>
      <c r="H11" s="11">
        <f t="shared" si="0"/>
        <v>1.6967032967032967</v>
      </c>
      <c r="I11" s="47"/>
    </row>
    <row r="12" spans="1:10" x14ac:dyDescent="0.25">
      <c r="B12" s="48" t="s">
        <v>10</v>
      </c>
      <c r="C12" s="21" t="s">
        <v>1</v>
      </c>
      <c r="D12" s="12">
        <v>34.07</v>
      </c>
      <c r="E12" s="3" t="s">
        <v>13</v>
      </c>
      <c r="F12" s="3" t="s">
        <v>13</v>
      </c>
      <c r="G12" s="4" t="s">
        <v>13</v>
      </c>
      <c r="H12" s="5">
        <f t="shared" si="0"/>
        <v>6.23992673992674</v>
      </c>
      <c r="I12" s="45">
        <f>(H14-H13)/(G14-G13)</f>
        <v>1528.3948579180453</v>
      </c>
    </row>
    <row r="13" spans="1:10" x14ac:dyDescent="0.25">
      <c r="B13" s="49"/>
      <c r="C13" s="22">
        <v>0.05</v>
      </c>
      <c r="D13" s="13">
        <f>D12*0.05</f>
        <v>1.7035</v>
      </c>
      <c r="E13" s="6">
        <v>2.8000000000000001E-2</v>
      </c>
      <c r="F13" s="6">
        <v>2.7799999999999998E-2</v>
      </c>
      <c r="G13" s="7">
        <f t="shared" si="1"/>
        <v>1.8599999999999999E-4</v>
      </c>
      <c r="H13" s="8">
        <f t="shared" si="0"/>
        <v>0.311996336996337</v>
      </c>
      <c r="I13" s="46"/>
    </row>
    <row r="14" spans="1:10" ht="16.5" thickBot="1" x14ac:dyDescent="0.3">
      <c r="B14" s="50"/>
      <c r="C14" s="23">
        <v>0.3</v>
      </c>
      <c r="D14" s="14">
        <f>D12*0.3</f>
        <v>10.221</v>
      </c>
      <c r="E14" s="9">
        <v>0.18090000000000001</v>
      </c>
      <c r="F14" s="9">
        <v>0.18110000000000001</v>
      </c>
      <c r="G14" s="10">
        <f t="shared" si="1"/>
        <v>1.2066666666666667E-3</v>
      </c>
      <c r="H14" s="11">
        <f t="shared" si="0"/>
        <v>1.871978021978022</v>
      </c>
      <c r="I14" s="47"/>
    </row>
    <row r="15" spans="1:10" x14ac:dyDescent="0.25">
      <c r="B15" s="48" t="s">
        <v>11</v>
      </c>
      <c r="C15" s="21" t="s">
        <v>1</v>
      </c>
      <c r="D15" s="12">
        <v>31.26</v>
      </c>
      <c r="E15" s="3" t="s">
        <v>13</v>
      </c>
      <c r="F15" s="3" t="s">
        <v>13</v>
      </c>
      <c r="G15" s="4" t="s">
        <v>13</v>
      </c>
      <c r="H15" s="5">
        <f t="shared" si="0"/>
        <v>5.7252747252747254</v>
      </c>
      <c r="I15" s="45">
        <f>(H17-H16)/(G17-G16)</f>
        <v>1312.1332449063539</v>
      </c>
    </row>
    <row r="16" spans="1:10" x14ac:dyDescent="0.25">
      <c r="B16" s="49"/>
      <c r="C16" s="22">
        <v>0.05</v>
      </c>
      <c r="D16" s="13">
        <f>D15*0.05</f>
        <v>1.5630000000000002</v>
      </c>
      <c r="E16" s="6">
        <v>3.1199999999999999E-2</v>
      </c>
      <c r="F16" s="6">
        <v>3.1449999999999999E-2</v>
      </c>
      <c r="G16" s="7">
        <f t="shared" si="1"/>
        <v>2.0883333333333333E-4</v>
      </c>
      <c r="H16" s="8">
        <f t="shared" si="0"/>
        <v>0.2862637362637363</v>
      </c>
      <c r="I16" s="46"/>
    </row>
    <row r="17" spans="1:12" ht="16.5" thickBot="1" x14ac:dyDescent="0.3">
      <c r="B17" s="50"/>
      <c r="C17" s="23">
        <v>0.3</v>
      </c>
      <c r="D17" s="14">
        <f>D15*0.3</f>
        <v>9.3780000000000001</v>
      </c>
      <c r="E17" s="9">
        <v>0.1946</v>
      </c>
      <c r="F17" s="9">
        <v>0.1953</v>
      </c>
      <c r="G17" s="10">
        <f t="shared" si="1"/>
        <v>1.2996666666666669E-3</v>
      </c>
      <c r="H17" s="11">
        <f t="shared" si="0"/>
        <v>1.7175824175824175</v>
      </c>
      <c r="I17" s="47"/>
    </row>
    <row r="18" spans="1:12" x14ac:dyDescent="0.25">
      <c r="B18" s="48" t="s">
        <v>6</v>
      </c>
      <c r="C18" s="21" t="s">
        <v>1</v>
      </c>
      <c r="D18" s="12">
        <v>31.98</v>
      </c>
      <c r="E18" s="3" t="s">
        <v>13</v>
      </c>
      <c r="F18" s="3" t="s">
        <v>13</v>
      </c>
      <c r="G18" s="4" t="s">
        <v>13</v>
      </c>
      <c r="H18" s="5">
        <f t="shared" si="0"/>
        <v>5.8571428571428568</v>
      </c>
      <c r="I18" s="45">
        <f>(H20-H19)/(G20-G19)</f>
        <v>1359.6809282088473</v>
      </c>
    </row>
    <row r="19" spans="1:12" x14ac:dyDescent="0.25">
      <c r="B19" s="49"/>
      <c r="C19" s="22">
        <v>0.05</v>
      </c>
      <c r="D19" s="13">
        <f>D18*0.05</f>
        <v>1.5990000000000002</v>
      </c>
      <c r="E19" s="6">
        <v>2.9399999999999999E-2</v>
      </c>
      <c r="F19" s="6">
        <v>2.98E-2</v>
      </c>
      <c r="G19" s="7">
        <f t="shared" si="1"/>
        <v>1.9733333333333335E-4</v>
      </c>
      <c r="H19" s="8">
        <f t="shared" si="0"/>
        <v>0.29285714285714293</v>
      </c>
      <c r="I19" s="46"/>
    </row>
    <row r="20" spans="1:12" ht="16.5" thickBot="1" x14ac:dyDescent="0.3">
      <c r="B20" s="50"/>
      <c r="C20" s="23">
        <v>0.3</v>
      </c>
      <c r="D20" s="14">
        <f>D18*0.3</f>
        <v>9.5939999999999994</v>
      </c>
      <c r="E20" s="9">
        <v>0.19067999999999999</v>
      </c>
      <c r="F20" s="9">
        <v>0.19159999999999999</v>
      </c>
      <c r="G20" s="10">
        <f t="shared" si="1"/>
        <v>1.2742666666666666E-3</v>
      </c>
      <c r="H20" s="11">
        <f t="shared" si="0"/>
        <v>1.7571428571428571</v>
      </c>
      <c r="I20" s="47"/>
    </row>
    <row r="21" spans="1:12" x14ac:dyDescent="0.25">
      <c r="B21" s="48" t="s">
        <v>12</v>
      </c>
      <c r="C21" s="21" t="s">
        <v>1</v>
      </c>
      <c r="D21" s="24">
        <v>34.42</v>
      </c>
      <c r="E21" s="3" t="s">
        <v>13</v>
      </c>
      <c r="F21" s="3" t="s">
        <v>13</v>
      </c>
      <c r="G21" s="4" t="s">
        <v>13</v>
      </c>
      <c r="H21" s="5">
        <f t="shared" si="0"/>
        <v>6.3040293040293038</v>
      </c>
      <c r="I21" s="45">
        <f>(H23-H22)/(G23-G22)</f>
        <v>1549.1553007935709</v>
      </c>
    </row>
    <row r="22" spans="1:12" x14ac:dyDescent="0.25">
      <c r="B22" s="49"/>
      <c r="C22" s="22">
        <v>0.05</v>
      </c>
      <c r="D22" s="13">
        <f>D21*0.05</f>
        <v>1.7210000000000001</v>
      </c>
      <c r="E22" s="6">
        <v>2.46E-2</v>
      </c>
      <c r="F22" s="6">
        <v>2.58E-2</v>
      </c>
      <c r="G22" s="7">
        <f t="shared" si="1"/>
        <v>1.6799999999999999E-4</v>
      </c>
      <c r="H22" s="8">
        <f t="shared" si="0"/>
        <v>0.31520146520146525</v>
      </c>
      <c r="I22" s="46"/>
    </row>
    <row r="23" spans="1:12" ht="16.5" thickBot="1" x14ac:dyDescent="0.3">
      <c r="B23" s="50"/>
      <c r="C23" s="23">
        <v>0.3</v>
      </c>
      <c r="D23" s="14">
        <f>D21*0.3</f>
        <v>10.326000000000001</v>
      </c>
      <c r="E23" s="9">
        <v>0.1774</v>
      </c>
      <c r="F23" s="9">
        <v>0.1782</v>
      </c>
      <c r="G23" s="10">
        <f t="shared" si="1"/>
        <v>1.1853333333333334E-3</v>
      </c>
      <c r="H23" s="11">
        <f t="shared" si="0"/>
        <v>1.8912087912087914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5.8965201465201469</v>
      </c>
      <c r="I25" s="39"/>
      <c r="J25" s="28" t="s">
        <v>6</v>
      </c>
      <c r="K25" s="29">
        <f>AVERAGE(I6,I9,I12,I15,I18,I21)</f>
        <v>1389.7102878702142</v>
      </c>
      <c r="L25" s="40"/>
    </row>
    <row r="26" spans="1:12" x14ac:dyDescent="0.25">
      <c r="A26" s="30"/>
      <c r="B26" s="31"/>
      <c r="C26" s="30"/>
      <c r="G26" s="26"/>
      <c r="H26" s="27"/>
    </row>
    <row r="27" spans="1:12" x14ac:dyDescent="0.25">
      <c r="A27" s="30"/>
      <c r="B27" s="31"/>
      <c r="C27" s="30"/>
      <c r="G27" s="15"/>
      <c r="H27" s="25"/>
    </row>
    <row r="28" spans="1:12" x14ac:dyDescent="0.25">
      <c r="A28" s="30"/>
      <c r="B28" s="31"/>
      <c r="C28" s="30"/>
    </row>
    <row r="29" spans="1:12" x14ac:dyDescent="0.25">
      <c r="A29" s="30"/>
      <c r="B29" s="31"/>
      <c r="C29" s="30"/>
    </row>
  </sheetData>
  <sortState xmlns:xlrd2="http://schemas.microsoft.com/office/spreadsheetml/2017/richdata2" ref="C25:C29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9" style="2" bestFit="1" customWidth="1"/>
    <col min="12" max="16384" width="9" style="2"/>
  </cols>
  <sheetData>
    <row r="1" spans="1:10" x14ac:dyDescent="0.25">
      <c r="A1" s="2" t="s">
        <v>14</v>
      </c>
      <c r="B1" s="17">
        <v>43782</v>
      </c>
    </row>
    <row r="2" spans="1:10" x14ac:dyDescent="0.25">
      <c r="A2" s="2" t="s">
        <v>15</v>
      </c>
      <c r="B2" s="32">
        <v>0.54</v>
      </c>
    </row>
    <row r="3" spans="1:10" ht="18.75" x14ac:dyDescent="0.25">
      <c r="A3" s="2" t="s">
        <v>24</v>
      </c>
      <c r="B3" s="33" t="s">
        <v>27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17.84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3.2673992673992673</v>
      </c>
      <c r="I6" s="45">
        <f>(H8-H7)/(G8-G7)</f>
        <v>910.98492585481415</v>
      </c>
      <c r="J6" s="16"/>
    </row>
    <row r="7" spans="1:10" x14ac:dyDescent="0.25">
      <c r="B7" s="49"/>
      <c r="C7" s="22">
        <v>0.05</v>
      </c>
      <c r="D7" s="13">
        <f>D6*0.05</f>
        <v>0.89200000000000002</v>
      </c>
      <c r="E7" s="6">
        <v>2.5399999999999999E-2</v>
      </c>
      <c r="F7" s="6">
        <v>2.58E-2</v>
      </c>
      <c r="G7" s="7">
        <f t="shared" ref="G7:G23" si="1">(E7+F7)/(2*150)</f>
        <v>1.7066666666666665E-4</v>
      </c>
      <c r="H7" s="8">
        <f t="shared" si="0"/>
        <v>0.16336996336996337</v>
      </c>
      <c r="I7" s="46"/>
    </row>
    <row r="8" spans="1:10" ht="16.5" thickBot="1" x14ac:dyDescent="0.3">
      <c r="B8" s="50"/>
      <c r="C8" s="23">
        <v>0.3</v>
      </c>
      <c r="D8" s="14">
        <f>D6*0.3</f>
        <v>5.3519999999999994</v>
      </c>
      <c r="E8" s="9">
        <v>0.16059999999999999</v>
      </c>
      <c r="F8" s="9">
        <v>0.15959999999999999</v>
      </c>
      <c r="G8" s="10">
        <f t="shared" si="1"/>
        <v>1.0673333333333333E-3</v>
      </c>
      <c r="H8" s="11">
        <f t="shared" si="0"/>
        <v>0.98021978021978007</v>
      </c>
      <c r="I8" s="47"/>
    </row>
    <row r="9" spans="1:10" x14ac:dyDescent="0.25">
      <c r="B9" s="48" t="s">
        <v>9</v>
      </c>
      <c r="C9" s="21" t="s">
        <v>1</v>
      </c>
      <c r="D9" s="12">
        <v>17.86</v>
      </c>
      <c r="E9" s="3" t="s">
        <v>13</v>
      </c>
      <c r="F9" s="3" t="s">
        <v>13</v>
      </c>
      <c r="G9" s="4" t="s">
        <v>13</v>
      </c>
      <c r="H9" s="5">
        <f t="shared" si="0"/>
        <v>3.271062271062271</v>
      </c>
      <c r="I9" s="45">
        <f>(H11-H10)/(G11-G10)</f>
        <v>883.75241473224185</v>
      </c>
    </row>
    <row r="10" spans="1:10" x14ac:dyDescent="0.25">
      <c r="B10" s="49"/>
      <c r="C10" s="22">
        <v>0.05</v>
      </c>
      <c r="D10" s="13">
        <f>D9*0.05</f>
        <v>0.89300000000000002</v>
      </c>
      <c r="E10" s="6">
        <v>2.0400000000000001E-2</v>
      </c>
      <c r="F10" s="6">
        <v>2.46E-2</v>
      </c>
      <c r="G10" s="7">
        <f t="shared" si="1"/>
        <v>1.4999999999999999E-4</v>
      </c>
      <c r="H10" s="8">
        <f t="shared" si="0"/>
        <v>0.16355311355311355</v>
      </c>
      <c r="I10" s="46"/>
    </row>
    <row r="11" spans="1:10" ht="16.5" thickBot="1" x14ac:dyDescent="0.3">
      <c r="B11" s="50"/>
      <c r="C11" s="23">
        <v>0.3</v>
      </c>
      <c r="D11" s="14">
        <f>D9*0.3</f>
        <v>5.3579999999999997</v>
      </c>
      <c r="E11" s="9">
        <v>0.16139999999999999</v>
      </c>
      <c r="F11" s="9">
        <v>0.16120000000000001</v>
      </c>
      <c r="G11" s="10">
        <f t="shared" si="1"/>
        <v>1.0753333333333333E-3</v>
      </c>
      <c r="H11" s="11">
        <f t="shared" si="0"/>
        <v>0.98131868131868127</v>
      </c>
      <c r="I11" s="47"/>
    </row>
    <row r="12" spans="1:10" x14ac:dyDescent="0.25">
      <c r="B12" s="48" t="s">
        <v>10</v>
      </c>
      <c r="C12" s="21" t="s">
        <v>1</v>
      </c>
      <c r="D12" s="12">
        <v>17.18</v>
      </c>
      <c r="E12" s="3" t="s">
        <v>13</v>
      </c>
      <c r="F12" s="3" t="s">
        <v>13</v>
      </c>
      <c r="G12" s="4" t="s">
        <v>13</v>
      </c>
      <c r="H12" s="5">
        <f t="shared" si="0"/>
        <v>3.1465201465201464</v>
      </c>
      <c r="I12" s="45">
        <f>(H14-H13)/(G14-G13)</f>
        <v>832.11922069467926</v>
      </c>
    </row>
    <row r="13" spans="1:10" x14ac:dyDescent="0.25">
      <c r="B13" s="49"/>
      <c r="C13" s="22">
        <v>0.05</v>
      </c>
      <c r="D13" s="13">
        <f>D12*0.05</f>
        <v>0.85899999999999999</v>
      </c>
      <c r="E13" s="6">
        <v>2.06E-2</v>
      </c>
      <c r="F13" s="6">
        <v>2.2800000000000001E-2</v>
      </c>
      <c r="G13" s="7">
        <f t="shared" si="1"/>
        <v>1.4466666666666667E-4</v>
      </c>
      <c r="H13" s="8">
        <f t="shared" si="0"/>
        <v>0.15732600732600735</v>
      </c>
      <c r="I13" s="46"/>
    </row>
    <row r="14" spans="1:10" ht="16.5" thickBot="1" x14ac:dyDescent="0.3">
      <c r="B14" s="50"/>
      <c r="C14" s="23">
        <v>0.3</v>
      </c>
      <c r="D14" s="14">
        <f>D12*0.3</f>
        <v>5.1539999999999999</v>
      </c>
      <c r="E14" s="9">
        <v>0.16039999999999999</v>
      </c>
      <c r="F14" s="9">
        <v>0.1666</v>
      </c>
      <c r="G14" s="10">
        <f t="shared" si="1"/>
        <v>1.0899999999999998E-3</v>
      </c>
      <c r="H14" s="11">
        <f t="shared" si="0"/>
        <v>0.94395604395604393</v>
      </c>
      <c r="I14" s="47"/>
    </row>
    <row r="15" spans="1:10" x14ac:dyDescent="0.25">
      <c r="B15" s="48" t="s">
        <v>11</v>
      </c>
      <c r="C15" s="21" t="s">
        <v>1</v>
      </c>
      <c r="D15" s="12">
        <v>17.72</v>
      </c>
      <c r="E15" s="3" t="s">
        <v>13</v>
      </c>
      <c r="F15" s="3" t="s">
        <v>13</v>
      </c>
      <c r="G15" s="4" t="s">
        <v>13</v>
      </c>
      <c r="H15" s="5">
        <f t="shared" si="0"/>
        <v>3.2454212454212454</v>
      </c>
      <c r="I15" s="45">
        <f>(H17-H16)/(G17-G16)</f>
        <v>817.07483520172354</v>
      </c>
    </row>
    <row r="16" spans="1:10" x14ac:dyDescent="0.25">
      <c r="B16" s="49"/>
      <c r="C16" s="22">
        <v>0.05</v>
      </c>
      <c r="D16" s="13">
        <f>D15*0.05</f>
        <v>0.88600000000000001</v>
      </c>
      <c r="E16" s="6">
        <v>2.6200000000000001E-2</v>
      </c>
      <c r="F16" s="6">
        <v>2.4E-2</v>
      </c>
      <c r="G16" s="7">
        <f t="shared" si="1"/>
        <v>1.6733333333333333E-4</v>
      </c>
      <c r="H16" s="8">
        <f t="shared" si="0"/>
        <v>0.16227106227106225</v>
      </c>
      <c r="I16" s="46"/>
    </row>
    <row r="17" spans="1:12" ht="16.5" thickBot="1" x14ac:dyDescent="0.3">
      <c r="B17" s="50"/>
      <c r="C17" s="23">
        <v>0.3</v>
      </c>
      <c r="D17" s="14">
        <f>D15*0.3</f>
        <v>5.3159999999999998</v>
      </c>
      <c r="E17" s="9">
        <v>0.17560000000000001</v>
      </c>
      <c r="F17" s="9">
        <v>0.17249999999999999</v>
      </c>
      <c r="G17" s="10">
        <f t="shared" si="1"/>
        <v>1.1603333333333333E-3</v>
      </c>
      <c r="H17" s="11">
        <f t="shared" si="0"/>
        <v>0.97362637362637372</v>
      </c>
      <c r="I17" s="47"/>
    </row>
    <row r="18" spans="1:12" x14ac:dyDescent="0.25">
      <c r="B18" s="48" t="s">
        <v>6</v>
      </c>
      <c r="C18" s="21" t="s">
        <v>1</v>
      </c>
      <c r="D18" s="12">
        <v>17.16</v>
      </c>
      <c r="E18" s="3" t="s">
        <v>13</v>
      </c>
      <c r="F18" s="3" t="s">
        <v>13</v>
      </c>
      <c r="G18" s="4" t="s">
        <v>13</v>
      </c>
      <c r="H18" s="5">
        <f t="shared" si="0"/>
        <v>3.1428571428571428</v>
      </c>
      <c r="I18" s="45">
        <f>(H20-H19)/(G20-G19)</f>
        <v>835.86626139817622</v>
      </c>
    </row>
    <row r="19" spans="1:12" x14ac:dyDescent="0.25">
      <c r="B19" s="49"/>
      <c r="C19" s="22">
        <v>0.05</v>
      </c>
      <c r="D19" s="13">
        <f>D18*0.05</f>
        <v>0.8580000000000001</v>
      </c>
      <c r="E19" s="6">
        <v>2.5399999999999999E-2</v>
      </c>
      <c r="F19" s="6">
        <v>2.8400000000000002E-2</v>
      </c>
      <c r="G19" s="7">
        <f t="shared" si="1"/>
        <v>1.7933333333333335E-4</v>
      </c>
      <c r="H19" s="8">
        <f t="shared" si="0"/>
        <v>0.15714285714285717</v>
      </c>
      <c r="I19" s="46"/>
    </row>
    <row r="20" spans="1:12" ht="16.5" thickBot="1" x14ac:dyDescent="0.3">
      <c r="B20" s="50"/>
      <c r="C20" s="23">
        <v>0.3</v>
      </c>
      <c r="D20" s="14">
        <f>D18*0.3</f>
        <v>5.1479999999999997</v>
      </c>
      <c r="E20" s="9">
        <v>0.184</v>
      </c>
      <c r="F20" s="9">
        <v>0.15179999999999999</v>
      </c>
      <c r="G20" s="10">
        <f t="shared" si="1"/>
        <v>1.1193333333333333E-3</v>
      </c>
      <c r="H20" s="11">
        <f t="shared" si="0"/>
        <v>0.94285714285714273</v>
      </c>
      <c r="I20" s="47"/>
    </row>
    <row r="21" spans="1:12" x14ac:dyDescent="0.25">
      <c r="B21" s="48" t="s">
        <v>12</v>
      </c>
      <c r="C21" s="21" t="s">
        <v>1</v>
      </c>
      <c r="D21" s="24">
        <v>17.059999999999999</v>
      </c>
      <c r="E21" s="3" t="s">
        <v>13</v>
      </c>
      <c r="F21" s="3" t="s">
        <v>13</v>
      </c>
      <c r="G21" s="4" t="s">
        <v>13</v>
      </c>
      <c r="H21" s="5">
        <f t="shared" si="0"/>
        <v>3.1245421245421241</v>
      </c>
      <c r="I21" s="45">
        <f>(H23-H22)/(G23-G22)</f>
        <v>823.9826277800961</v>
      </c>
    </row>
    <row r="22" spans="1:12" x14ac:dyDescent="0.25">
      <c r="B22" s="49"/>
      <c r="C22" s="22">
        <v>0.05</v>
      </c>
      <c r="D22" s="13">
        <f>D21*0.05</f>
        <v>0.85299999999999998</v>
      </c>
      <c r="E22" s="6">
        <v>2.5999999999999999E-2</v>
      </c>
      <c r="F22" s="6">
        <v>2.7799999999999998E-2</v>
      </c>
      <c r="G22" s="7">
        <f t="shared" si="1"/>
        <v>1.7933333333333335E-4</v>
      </c>
      <c r="H22" s="8">
        <f t="shared" si="0"/>
        <v>0.15622710622710623</v>
      </c>
      <c r="I22" s="46"/>
    </row>
    <row r="23" spans="1:12" ht="16.5" thickBot="1" x14ac:dyDescent="0.3">
      <c r="B23" s="50"/>
      <c r="C23" s="23">
        <v>0.3</v>
      </c>
      <c r="D23" s="14">
        <f>D21*0.3</f>
        <v>5.1179999999999994</v>
      </c>
      <c r="E23" s="9">
        <v>0.1666</v>
      </c>
      <c r="F23" s="9">
        <v>0.1716</v>
      </c>
      <c r="G23" s="10">
        <f t="shared" si="1"/>
        <v>1.1273333333333333E-3</v>
      </c>
      <c r="H23" s="11">
        <f t="shared" si="0"/>
        <v>0.93736263736263725</v>
      </c>
      <c r="I23" s="47"/>
    </row>
    <row r="25" spans="1:12" ht="17.25" x14ac:dyDescent="0.25">
      <c r="A25" s="30"/>
      <c r="B25" s="31"/>
      <c r="C25" s="30"/>
      <c r="G25" s="26" t="s">
        <v>17</v>
      </c>
      <c r="H25" s="27">
        <f>AVERAGE(H6,H9,H12,H15,H18,H21)</f>
        <v>3.1996336996336994</v>
      </c>
      <c r="I25" s="39"/>
      <c r="J25" s="28" t="s">
        <v>6</v>
      </c>
      <c r="K25" s="29">
        <f>AVERAGE(I6,I9,I12,I15,I18,I21)</f>
        <v>850.63004761028844</v>
      </c>
      <c r="L25" s="40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2023-04-09T02:43:16Z</dcterms:modified>
</cp:coreProperties>
</file>