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330" documentId="114_{D8E9677E-8A48-4513-96CE-E2FEAB9D8197}" xr6:coauthVersionLast="47" xr6:coauthVersionMax="47" xr10:uidLastSave="{9EC04E7C-7D9F-4DAF-B03D-7A9E12D8B2A5}"/>
  <bookViews>
    <workbookView xWindow="14295" yWindow="0" windowWidth="14610" windowHeight="1558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6" l="1"/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1" l="1"/>
  <c r="H25" i="12"/>
  <c r="H25" i="13"/>
  <c r="H25" i="10"/>
  <c r="H25" i="8"/>
  <c r="I15" i="13"/>
  <c r="I6" i="13"/>
  <c r="K25" i="13" s="1"/>
  <c r="I18" i="13"/>
  <c r="I21" i="12"/>
  <c r="I12" i="12"/>
  <c r="I9" i="12"/>
  <c r="I21" i="11"/>
  <c r="I12" i="11"/>
  <c r="I9" i="11"/>
  <c r="I9" i="13"/>
  <c r="I21" i="13"/>
  <c r="I12" i="13"/>
  <c r="I15" i="12"/>
  <c r="I6" i="12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K25" i="12" l="1"/>
  <c r="K25" i="11"/>
  <c r="K25" i="10"/>
  <c r="K25" i="8"/>
  <c r="H25" i="6"/>
  <c r="H25" i="3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9" i="1"/>
  <c r="K25" i="6" l="1"/>
  <c r="K25" i="3"/>
  <c r="H25" i="2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6" i="1"/>
  <c r="G8" i="1"/>
  <c r="G7" i="1"/>
  <c r="D8" i="1"/>
  <c r="H8" i="1" s="1"/>
  <c r="D7" i="1"/>
  <c r="H7" i="1" s="1"/>
  <c r="H25" i="1" l="1"/>
  <c r="K25" i="2"/>
  <c r="I6" i="1"/>
  <c r="I15" i="1"/>
  <c r="I21" i="1"/>
  <c r="I18" i="1"/>
  <c r="I12" i="1"/>
  <c r="I9" i="1"/>
  <c r="K25" i="1" l="1"/>
  <c r="E3" i="7" s="1"/>
  <c r="E11" i="7"/>
  <c r="E4" i="7"/>
  <c r="D6" i="7"/>
  <c r="D3" i="7"/>
  <c r="D10" i="7"/>
  <c r="D8" i="7"/>
  <c r="D11" i="7"/>
  <c r="D7" i="7"/>
  <c r="D9" i="7"/>
  <c r="D5" i="7"/>
  <c r="D4" i="7"/>
  <c r="E10" i="7"/>
  <c r="E9" i="7"/>
  <c r="E8" i="7"/>
  <c r="E7" i="7"/>
  <c r="E5" i="7"/>
  <c r="E6" i="7"/>
</calcChain>
</file>

<file path=xl/sharedStrings.xml><?xml version="1.0" encoding="utf-8"?>
<sst xmlns="http://schemas.openxmlformats.org/spreadsheetml/2006/main" count="382" uniqueCount="32">
  <si>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</si>
  <si>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</si>
  <si>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</si>
  <si>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</si>
  <si>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</si>
  <si>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</si>
  <si>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</si>
  <si>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</si>
  <si>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</si>
  <si>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</si>
  <si>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</si>
  <si>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</si>
  <si>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</si>
  <si>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</si>
  <si>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</si>
  <si>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</si>
  <si>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</si>
  <si>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</si>
  <si>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</si>
  <si>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</si>
  <si>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</si>
  <si>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</si>
  <si>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</si>
  <si>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23,2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</si>
  <si>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24,3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</si>
  <si>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</si>
  <si>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</si>
  <si>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</si>
  <si>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</si>
  <si>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25,8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</si>
  <si>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22,6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</si>
  <si>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25,1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</si>
</sst>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3" fontId="7" fillId="0" borderId="0" xfId="0" applyNumberFormat="1" applyFont="1"/>
    <xf numFmtId="43" fontId="7" fillId="0" borderId="0" xfId="1" applyFont="1"/>
    <xf numFmtId="2" fontId="9" fillId="0" borderId="0" xfId="0" applyNumberFormat="1" applyFont="1"/>
    <xf numFmtId="165" fontId="9" fillId="0" borderId="0" xfId="0" applyNumberFormat="1" applyFont="1"/>
    <xf numFmtId="165" fontId="2" fillId="0" borderId="0" xfId="0" applyNumberFormat="1" applyFont="1"/>
    <xf numFmtId="0" fontId="9" fillId="0" borderId="0" xfId="0" applyFont="1"/>
    <xf numFmtId="9" fontId="10" fillId="0" borderId="0" xfId="0" applyNumberFormat="1" applyFont="1"/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2" fontId="2" fillId="0" borderId="3" xfId="1" applyNumberFormat="1" applyFont="1" applyBorder="1" applyAlignment="1">
      <alignment horizontal="righ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1.1176441001911279</c:v>
                </c:pt>
                <c:pt idx="2">
                  <c:v>1.0850518056533549</c:v>
                </c:pt>
                <c:pt idx="3">
                  <c:v>1.0703651544110253</c:v>
                </c:pt>
                <c:pt idx="4">
                  <c:v>1.0288703349763606</c:v>
                </c:pt>
                <c:pt idx="5">
                  <c:v>0.86057740669952743</c:v>
                </c:pt>
                <c:pt idx="6">
                  <c:v>0.60280655869630839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inorUnit val="5.000000000000001E-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1.1188321964069623</c:v>
                </c:pt>
                <c:pt idx="2">
                  <c:v>0.9117814827315931</c:v>
                </c:pt>
                <c:pt idx="3">
                  <c:v>0.64797541720753293</c:v>
                </c:pt>
                <c:pt idx="4">
                  <c:v>0.45560760791534555</c:v>
                </c:pt>
                <c:pt idx="5">
                  <c:v>0.28232738470349311</c:v>
                </c:pt>
                <c:pt idx="6">
                  <c:v>0.15234558730602804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2.8999999999999997E-5</c:v>
                </c:pt>
                <c:pt idx="1">
                  <c:v>2.9E-4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0.60045787545787543</c:v>
                </c:pt>
                <c:pt idx="1">
                  <c:v>3.6027472527472524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2.9999999999999997E-5</c:v>
                </c:pt>
                <c:pt idx="1">
                  <c:v>3.1066666666666666E-4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0.61043956043956049</c:v>
                </c:pt>
                <c:pt idx="1">
                  <c:v>3.6626373626373621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2.8666666666666668E-5</c:v>
                </c:pt>
                <c:pt idx="1">
                  <c:v>2.9066666666666667E-4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0.60979853479853485</c:v>
                </c:pt>
                <c:pt idx="1">
                  <c:v>3.6587912087912087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3.6000000000000001E-5</c:v>
                </c:pt>
                <c:pt idx="1">
                  <c:v>2.8600000000000001E-4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0.69578754578754587</c:v>
                </c:pt>
                <c:pt idx="1">
                  <c:v>4.174725274725275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3.5333333333333336E-5</c:v>
                </c:pt>
                <c:pt idx="1">
                  <c:v>3.1666666666666665E-4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0.68095238095238098</c:v>
                </c:pt>
                <c:pt idx="1">
                  <c:v>4.0857142857142863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3.6999999999999998E-5</c:v>
                </c:pt>
                <c:pt idx="1">
                  <c:v>3.1033333333333336E-4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0.65815018315018325</c:v>
                </c:pt>
                <c:pt idx="1">
                  <c:v>3.9489010989010986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3.5333333333333336E-5</c:v>
                </c:pt>
                <c:pt idx="1">
                  <c:v>3.4266666666666668E-4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0.65366300366300367</c:v>
                </c:pt>
                <c:pt idx="1">
                  <c:v>3.9219780219780214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3.2666666666666663E-5</c:v>
                </c:pt>
                <c:pt idx="1">
                  <c:v>3.4733333333333334E-4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0.66419413919413917</c:v>
                </c:pt>
                <c:pt idx="1">
                  <c:v>3.9851648351648352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3.2666666666666663E-5</c:v>
                </c:pt>
                <c:pt idx="1">
                  <c:v>3.6733333333333328E-4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0.65769230769230758</c:v>
                </c:pt>
                <c:pt idx="1">
                  <c:v>3.946153846153845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4.7333333333333336E-5</c:v>
                </c:pt>
                <c:pt idx="1">
                  <c:v>5.0733333333333338E-4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0.65027472527472541</c:v>
                </c:pt>
                <c:pt idx="1">
                  <c:v>3.901648351648352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5.1999999999999997E-5</c:v>
                </c:pt>
                <c:pt idx="1">
                  <c:v>4.8266666666666662E-4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0.65256410256410269</c:v>
                </c:pt>
                <c:pt idx="1">
                  <c:v>3.9153846153846157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5.0666666666666667E-5</c:v>
                </c:pt>
                <c:pt idx="1">
                  <c:v>4.8733333333333332E-4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0.64597069597069601</c:v>
                </c:pt>
                <c:pt idx="1">
                  <c:v>3.8758241758241763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9.2E-5</c:v>
                </c:pt>
                <c:pt idx="1">
                  <c:v>7.0433333333333329E-4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0.62838827838827838</c:v>
                </c:pt>
                <c:pt idx="1">
                  <c:v>3.7703296703296711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8.3666666666666663E-5</c:v>
                </c:pt>
                <c:pt idx="1">
                  <c:v>6.4933333333333336E-4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0.63397435897435905</c:v>
                </c:pt>
                <c:pt idx="1">
                  <c:v>3.8038461538461541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9.6000000000000002E-5</c:v>
                </c:pt>
                <c:pt idx="1">
                  <c:v>7.3733333333333333E-4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0.61089743589743584</c:v>
                </c:pt>
                <c:pt idx="1">
                  <c:v>3.6653846153846148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1.0933333333333333E-4</c:v>
                </c:pt>
                <c:pt idx="1">
                  <c:v>9.0600000000000012E-4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0.52252747252747256</c:v>
                </c:pt>
                <c:pt idx="1">
                  <c:v>3.1351648351648351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9.4666666666666673E-5</c:v>
                </c:pt>
                <c:pt idx="1">
                  <c:v>8.9399999999999994E-4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0.52362637362637354</c:v>
                </c:pt>
                <c:pt idx="1">
                  <c:v>3.1417582417582421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1.0466666666666666E-4</c:v>
                </c:pt>
                <c:pt idx="1">
                  <c:v>9.5866666666666659E-4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0.52069597069597073</c:v>
                </c:pt>
                <c:pt idx="1">
                  <c:v>3.1241758241758242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1.7666666666666669E-4</c:v>
                </c:pt>
                <c:pt idx="1">
                  <c:v>1.2456666666666668E-3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0.36272893772893777</c:v>
                </c:pt>
                <c:pt idx="1">
                  <c:v>2.1763736263736262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1.9666666666666666E-4</c:v>
                </c:pt>
                <c:pt idx="1">
                  <c:v>1.2666666666666666E-3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0.36291208791208796</c:v>
                </c:pt>
                <c:pt idx="1">
                  <c:v>2.1774725274725277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1.84E-4</c:v>
                </c:pt>
                <c:pt idx="1">
                  <c:v>1.2229999999999999E-3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0.3718864468864469</c:v>
                </c:pt>
                <c:pt idx="1">
                  <c:v>2.2313186813186814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340518</xdr:colOff>
      <xdr:row>4</xdr:row>
      <xdr:rowOff>2381</xdr:rowOff>
    </xdr:from>
    <xdr:to>
      <xdr:col>17</xdr:col>
      <xdr:colOff>378618</xdr:colOff>
      <xdr:row>16</xdr:row>
      <xdr:rowOff>183355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B1" sqref="B1"/>
    </sheetView>
  </sheetViews>
  <sheetFormatPr defaultColWidth="6.85546875" defaultRowHeight="15" x14ac:dyDescent="0.25"/>
  <cols>
    <col min="1" max="2" width="6.85546875" style="32"/>
    <col min="3" max="3" width="10.28515625" style="33" bestFit="1" customWidth="1"/>
    <col min="4" max="4" width="7" style="32" bestFit="1" customWidth="1"/>
    <col min="5" max="5" width="7.7109375" style="32" bestFit="1" customWidth="1"/>
    <col min="6" max="16384" width="6.85546875" style="32"/>
  </cols>
  <sheetData>
    <row r="2" spans="2:5" ht="16.5" x14ac:dyDescent="0.25">
      <c r="C2" s="34" t="s">
        <v>18</v>
      </c>
      <c r="D2" s="34" t="s">
        <v>19</v>
      </c>
      <c r="E2" s="34" t="s">
        <v>20</v>
      </c>
    </row>
    <row r="3" spans="2:5" x14ac:dyDescent="0.25">
      <c r="B3" s="32">
        <v>0</v>
      </c>
      <c r="C3" s="33" t="s">
        <v>21</v>
      </c>
      <c r="D3" s="36">
        <f>Ambiente!H25/Ambiente!H25</f>
        <v>1</v>
      </c>
      <c r="E3" s="36">
        <f>Ambiente!K25/Ambiente!K25</f>
        <v>1</v>
      </c>
    </row>
    <row r="4" spans="2:5" x14ac:dyDescent="0.25">
      <c r="B4" s="32">
        <v>1</v>
      </c>
      <c r="C4" s="33">
        <v>100</v>
      </c>
      <c r="D4" s="36">
        <f>'100C'!H25/Ambiente!H25</f>
        <v>1.1176441001911279</v>
      </c>
      <c r="E4" s="36">
        <f>'100C'!K25/Ambiente!K25</f>
        <v>1.1188321964069623</v>
      </c>
    </row>
    <row r="5" spans="2:5" x14ac:dyDescent="0.25">
      <c r="B5" s="32">
        <v>2</v>
      </c>
      <c r="C5" s="33">
        <v>200</v>
      </c>
      <c r="D5" s="36">
        <f>'200C'!H25/Ambiente!H25</f>
        <v>1.0850518056533549</v>
      </c>
      <c r="E5" s="36">
        <f>'200C'!K25/Ambiente!K25</f>
        <v>0.9117814827315931</v>
      </c>
    </row>
    <row r="6" spans="2:5" x14ac:dyDescent="0.25">
      <c r="B6" s="32">
        <v>3</v>
      </c>
      <c r="C6" s="33">
        <v>300</v>
      </c>
      <c r="D6" s="36">
        <f>'300C'!H25/Ambiente!H25</f>
        <v>1.0703651544110253</v>
      </c>
      <c r="E6" s="36">
        <f>'300C'!K25/Ambiente!K25</f>
        <v>0.64797541720753293</v>
      </c>
    </row>
    <row r="7" spans="2:5" x14ac:dyDescent="0.25">
      <c r="B7" s="32">
        <v>4</v>
      </c>
      <c r="C7" s="33">
        <v>400</v>
      </c>
      <c r="D7" s="36">
        <f>'400C'!H25/Ambiente!H25</f>
        <v>1.0288703349763606</v>
      </c>
      <c r="E7" s="36">
        <f>'400C'!K25/Ambiente!K25</f>
        <v>0.45560760791534555</v>
      </c>
    </row>
    <row r="8" spans="2:5" x14ac:dyDescent="0.25">
      <c r="B8" s="32">
        <v>5</v>
      </c>
      <c r="C8" s="33">
        <v>500</v>
      </c>
      <c r="D8" s="35">
        <f>'500C'!H25/Ambiente!H25</f>
        <v>0.86057740669952743</v>
      </c>
      <c r="E8" s="36">
        <f>'500C'!K25/Ambiente!K25</f>
        <v>0.28232738470349311</v>
      </c>
    </row>
    <row r="9" spans="2:5" x14ac:dyDescent="0.25">
      <c r="B9" s="32">
        <v>6</v>
      </c>
      <c r="C9" s="33">
        <v>600</v>
      </c>
      <c r="D9" s="35">
        <f>'600C'!H25/Ambiente!H25</f>
        <v>0.60280655869630839</v>
      </c>
      <c r="E9" s="36">
        <f>'600C'!K25/Ambiente!K25</f>
        <v>0.15234558730602804</v>
      </c>
    </row>
    <row r="10" spans="2:5" x14ac:dyDescent="0.25">
      <c r="B10" s="32">
        <v>7</v>
      </c>
      <c r="C10" s="33">
        <v>700</v>
      </c>
      <c r="D10" s="35">
        <f>'700C'!H25/Ambiente!H25</f>
        <v>0</v>
      </c>
      <c r="E10" s="36" t="e">
        <f>'700C'!K25/Ambiente!K25</f>
        <v>#DIV/0!</v>
      </c>
    </row>
    <row r="11" spans="2:5" x14ac:dyDescent="0.25">
      <c r="B11" s="32">
        <v>8</v>
      </c>
      <c r="C11" s="33">
        <v>800</v>
      </c>
      <c r="D11" s="35">
        <f>'800C'!H25/Ambiente!H25</f>
        <v>0</v>
      </c>
      <c r="E11" s="36" t="e">
        <f>'800C'!K25/Ambiente!K25</f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43889</v>
      </c>
    </row>
    <row r="2" spans="1:10" x14ac:dyDescent="0.25">
      <c r="A2" s="2" t="s">
        <v>15</v>
      </c>
      <c r="B2" s="30">
        <v>0.73</v>
      </c>
    </row>
    <row r="3" spans="1:10" ht="18.75" x14ac:dyDescent="0.25">
      <c r="A3" s="2" t="s">
        <v>22</v>
      </c>
      <c r="B3" s="31" t="s">
        <v>23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0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0</v>
      </c>
      <c r="I6" s="42" t="e">
        <f>(H8-H7)/(G8-G7)</f>
        <v>#DIV/0!</v>
      </c>
      <c r="J6" s="15"/>
    </row>
    <row r="7" spans="1:10" x14ac:dyDescent="0.25">
      <c r="B7" s="46"/>
      <c r="C7" s="21">
        <v>0.05</v>
      </c>
      <c r="D7" s="13">
        <f>D6*0.05</f>
        <v>0</v>
      </c>
      <c r="E7" s="6">
        <v>0</v>
      </c>
      <c r="F7" s="6">
        <v>0</v>
      </c>
      <c r="G7" s="7">
        <f t="shared" ref="G7:G23" si="1">(E7+F7)/(2*150)</f>
        <v>0</v>
      </c>
      <c r="H7" s="8">
        <f t="shared" si="0"/>
        <v>0</v>
      </c>
      <c r="I7" s="43"/>
    </row>
    <row r="8" spans="1:10" ht="16.5" thickBot="1" x14ac:dyDescent="0.3">
      <c r="B8" s="47"/>
      <c r="C8" s="22">
        <v>0.3</v>
      </c>
      <c r="D8" s="14">
        <f>D6*0.3</f>
        <v>0</v>
      </c>
      <c r="E8" s="9">
        <v>0</v>
      </c>
      <c r="F8" s="9">
        <v>0</v>
      </c>
      <c r="G8" s="10">
        <f t="shared" si="1"/>
        <v>0</v>
      </c>
      <c r="H8" s="11">
        <f t="shared" si="0"/>
        <v>0</v>
      </c>
      <c r="I8" s="44"/>
    </row>
    <row r="9" spans="1:10" x14ac:dyDescent="0.25">
      <c r="B9" s="45" t="s">
        <v>9</v>
      </c>
      <c r="C9" s="20" t="s">
        <v>1</v>
      </c>
      <c r="D9" s="23">
        <v>0</v>
      </c>
      <c r="E9" s="3" t="s">
        <v>13</v>
      </c>
      <c r="F9" s="3" t="s">
        <v>13</v>
      </c>
      <c r="G9" s="4" t="s">
        <v>13</v>
      </c>
      <c r="H9" s="5">
        <f t="shared" si="0"/>
        <v>0</v>
      </c>
      <c r="I9" s="42" t="e">
        <f>(H11-H10)/(G11-G10)</f>
        <v>#DIV/0!</v>
      </c>
    </row>
    <row r="10" spans="1:10" x14ac:dyDescent="0.25">
      <c r="B10" s="46"/>
      <c r="C10" s="21">
        <v>0.05</v>
      </c>
      <c r="D10" s="13">
        <f>D9*0.05</f>
        <v>0</v>
      </c>
      <c r="E10" s="6">
        <v>0</v>
      </c>
      <c r="F10" s="6">
        <v>0</v>
      </c>
      <c r="G10" s="7">
        <f t="shared" si="1"/>
        <v>0</v>
      </c>
      <c r="H10" s="8">
        <f t="shared" si="0"/>
        <v>0</v>
      </c>
      <c r="I10" s="43"/>
    </row>
    <row r="11" spans="1:10" ht="16.5" thickBot="1" x14ac:dyDescent="0.3">
      <c r="B11" s="47"/>
      <c r="C11" s="22">
        <v>0.3</v>
      </c>
      <c r="D11" s="14">
        <f>D9*0.3</f>
        <v>0</v>
      </c>
      <c r="E11" s="9">
        <v>0</v>
      </c>
      <c r="F11" s="9">
        <v>0</v>
      </c>
      <c r="G11" s="10">
        <f t="shared" si="1"/>
        <v>0</v>
      </c>
      <c r="H11" s="11">
        <f t="shared" si="0"/>
        <v>0</v>
      </c>
      <c r="I11" s="44"/>
    </row>
    <row r="12" spans="1:10" x14ac:dyDescent="0.25">
      <c r="B12" s="45" t="s">
        <v>10</v>
      </c>
      <c r="C12" s="20" t="s">
        <v>1</v>
      </c>
      <c r="D12" s="12">
        <v>0</v>
      </c>
      <c r="E12" s="3" t="s">
        <v>13</v>
      </c>
      <c r="F12" s="3" t="s">
        <v>13</v>
      </c>
      <c r="G12" s="4" t="s">
        <v>13</v>
      </c>
      <c r="H12" s="5">
        <f t="shared" si="0"/>
        <v>0</v>
      </c>
      <c r="I12" s="42" t="e">
        <f>(H14-H13)/(G14-G13)</f>
        <v>#DIV/0!</v>
      </c>
    </row>
    <row r="13" spans="1:10" x14ac:dyDescent="0.25">
      <c r="B13" s="46"/>
      <c r="C13" s="21">
        <v>0.05</v>
      </c>
      <c r="D13" s="13">
        <f>D12*0.05</f>
        <v>0</v>
      </c>
      <c r="E13" s="6">
        <v>0</v>
      </c>
      <c r="F13" s="6">
        <v>0</v>
      </c>
      <c r="G13" s="7">
        <f t="shared" si="1"/>
        <v>0</v>
      </c>
      <c r="H13" s="8">
        <f t="shared" si="0"/>
        <v>0</v>
      </c>
      <c r="I13" s="43"/>
    </row>
    <row r="14" spans="1:10" ht="16.5" thickBot="1" x14ac:dyDescent="0.3">
      <c r="B14" s="47"/>
      <c r="C14" s="22">
        <v>0.3</v>
      </c>
      <c r="D14" s="14">
        <f>D12*0.3</f>
        <v>0</v>
      </c>
      <c r="E14" s="9">
        <v>0</v>
      </c>
      <c r="F14" s="9">
        <v>0</v>
      </c>
      <c r="G14" s="10">
        <f t="shared" si="1"/>
        <v>0</v>
      </c>
      <c r="H14" s="11">
        <f t="shared" si="0"/>
        <v>0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0</v>
      </c>
      <c r="I25" s="37"/>
      <c r="J25" s="26" t="s">
        <v>6</v>
      </c>
      <c r="K25" s="27" t="e">
        <f>AVERAGE(I6,I9,I12)</f>
        <v>#DIV/0!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43892</v>
      </c>
    </row>
    <row r="2" spans="1:10" x14ac:dyDescent="0.25">
      <c r="A2" s="2" t="s">
        <v>15</v>
      </c>
      <c r="B2" s="41">
        <v>0.63</v>
      </c>
      <c r="C2" s="40"/>
    </row>
    <row r="3" spans="1:10" ht="18.75" x14ac:dyDescent="0.25">
      <c r="A3" s="2" t="s">
        <v>22</v>
      </c>
      <c r="B3" s="2" t="s">
        <v>24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65.569999999999993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12.009157509157507</v>
      </c>
      <c r="I6" s="42">
        <f>(H8-H7)/(G8-G7)</f>
        <v>11503.024434058914</v>
      </c>
      <c r="J6" s="15"/>
    </row>
    <row r="7" spans="1:10" x14ac:dyDescent="0.25">
      <c r="B7" s="46"/>
      <c r="C7" s="21">
        <v>0.05</v>
      </c>
      <c r="D7" s="13">
        <f>D6*0.05</f>
        <v>3.2784999999999997</v>
      </c>
      <c r="E7" s="6">
        <v>4.4999999999999997E-3</v>
      </c>
      <c r="F7" s="6">
        <v>4.1999999999999997E-3</v>
      </c>
      <c r="G7" s="7">
        <f t="shared" ref="G7:G23" si="1">(E7+F7)/(2*150)</f>
        <v>2.8999999999999997E-5</v>
      </c>
      <c r="H7" s="8">
        <f t="shared" si="0"/>
        <v>0.60045787545787543</v>
      </c>
      <c r="I7" s="43"/>
    </row>
    <row r="8" spans="1:10" ht="16.5" thickBot="1" x14ac:dyDescent="0.3">
      <c r="B8" s="47"/>
      <c r="C8" s="22">
        <v>0.3</v>
      </c>
      <c r="D8" s="14">
        <f>D6*0.3</f>
        <v>19.670999999999996</v>
      </c>
      <c r="E8" s="9">
        <v>4.1200000000000001E-2</v>
      </c>
      <c r="F8" s="9">
        <v>4.58E-2</v>
      </c>
      <c r="G8" s="10">
        <f t="shared" si="1"/>
        <v>2.9E-4</v>
      </c>
      <c r="H8" s="11">
        <f t="shared" si="0"/>
        <v>3.6027472527472524</v>
      </c>
      <c r="I8" s="44"/>
    </row>
    <row r="9" spans="1:10" x14ac:dyDescent="0.25">
      <c r="B9" s="45" t="s">
        <v>9</v>
      </c>
      <c r="C9" s="20" t="s">
        <v>1</v>
      </c>
      <c r="D9" s="12">
        <v>66.66</v>
      </c>
      <c r="E9" s="3" t="s">
        <v>13</v>
      </c>
      <c r="F9" s="3" t="s">
        <v>13</v>
      </c>
      <c r="G9" s="4" t="s">
        <v>13</v>
      </c>
      <c r="H9" s="5">
        <f t="shared" si="0"/>
        <v>12.208791208791208</v>
      </c>
      <c r="I9" s="42">
        <f>(H11-H10)/(G11-G10)</f>
        <v>10874.814022082428</v>
      </c>
    </row>
    <row r="10" spans="1:10" x14ac:dyDescent="0.25">
      <c r="B10" s="46"/>
      <c r="C10" s="21">
        <v>0.05</v>
      </c>
      <c r="D10" s="13">
        <f>D9*0.05</f>
        <v>3.3330000000000002</v>
      </c>
      <c r="E10" s="48">
        <v>4.7999999999999996E-3</v>
      </c>
      <c r="F10" s="48">
        <v>4.1999999999999997E-3</v>
      </c>
      <c r="G10" s="7">
        <f t="shared" si="1"/>
        <v>2.9999999999999997E-5</v>
      </c>
      <c r="H10" s="8">
        <f t="shared" si="0"/>
        <v>0.61043956043956049</v>
      </c>
      <c r="I10" s="43"/>
    </row>
    <row r="11" spans="1:10" ht="16.5" thickBot="1" x14ac:dyDescent="0.3">
      <c r="B11" s="47"/>
      <c r="C11" s="22">
        <v>0.3</v>
      </c>
      <c r="D11" s="14">
        <f>D9*0.3</f>
        <v>19.997999999999998</v>
      </c>
      <c r="E11" s="49">
        <v>4.4400000000000002E-2</v>
      </c>
      <c r="F11" s="49">
        <v>4.8800000000000003E-2</v>
      </c>
      <c r="G11" s="10">
        <f t="shared" si="1"/>
        <v>3.1066666666666666E-4</v>
      </c>
      <c r="H11" s="11">
        <f t="shared" si="0"/>
        <v>3.6626373626373621</v>
      </c>
      <c r="I11" s="44"/>
    </row>
    <row r="12" spans="1:10" x14ac:dyDescent="0.25">
      <c r="B12" s="45" t="s">
        <v>10</v>
      </c>
      <c r="C12" s="20" t="s">
        <v>1</v>
      </c>
      <c r="D12" s="12">
        <v>66.59</v>
      </c>
      <c r="E12" s="3" t="s">
        <v>13</v>
      </c>
      <c r="F12" s="3" t="s">
        <v>13</v>
      </c>
      <c r="G12" s="4" t="s">
        <v>13</v>
      </c>
      <c r="H12" s="5">
        <f t="shared" si="0"/>
        <v>12.195970695970695</v>
      </c>
      <c r="I12" s="42">
        <f>(H14-H13)/(G14-G13)</f>
        <v>11637.37661829265</v>
      </c>
    </row>
    <row r="13" spans="1:10" x14ac:dyDescent="0.25">
      <c r="B13" s="46"/>
      <c r="C13" s="21">
        <v>0.05</v>
      </c>
      <c r="D13" s="13">
        <f>D12*0.05</f>
        <v>3.3295000000000003</v>
      </c>
      <c r="E13" s="6">
        <v>4.4000000000000003E-3</v>
      </c>
      <c r="F13" s="6">
        <v>4.1999999999999997E-3</v>
      </c>
      <c r="G13" s="7">
        <f t="shared" si="1"/>
        <v>2.8666666666666668E-5</v>
      </c>
      <c r="H13" s="8">
        <f t="shared" si="0"/>
        <v>0.60979853479853485</v>
      </c>
      <c r="I13" s="43"/>
    </row>
    <row r="14" spans="1:10" ht="16.5" thickBot="1" x14ac:dyDescent="0.3">
      <c r="B14" s="47"/>
      <c r="C14" s="22">
        <v>0.3</v>
      </c>
      <c r="D14" s="14">
        <f>D12*0.3</f>
        <v>19.977</v>
      </c>
      <c r="E14" s="9">
        <v>4.6800000000000001E-2</v>
      </c>
      <c r="F14" s="9">
        <v>4.0399999999999998E-2</v>
      </c>
      <c r="G14" s="10">
        <f t="shared" si="1"/>
        <v>2.9066666666666667E-4</v>
      </c>
      <c r="H14" s="11">
        <f t="shared" si="0"/>
        <v>3.6587912087912087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1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1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1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1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1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1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1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12.137973137973136</v>
      </c>
      <c r="J25" s="26" t="s">
        <v>6</v>
      </c>
      <c r="K25" s="27">
        <f>AVERAGE(I6,I9,I12)</f>
        <v>11338.405024811329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43893</v>
      </c>
    </row>
    <row r="2" spans="1:10" x14ac:dyDescent="0.25">
      <c r="A2" s="2" t="s">
        <v>15</v>
      </c>
      <c r="B2" s="30">
        <v>0.68</v>
      </c>
    </row>
    <row r="3" spans="1:10" ht="18.75" x14ac:dyDescent="0.25">
      <c r="A3" s="2" t="s">
        <v>22</v>
      </c>
      <c r="B3" s="2" t="s">
        <v>25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75.98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13.915750915750916</v>
      </c>
      <c r="I6" s="42">
        <f>(H8-H7)/(G8-G7)</f>
        <v>13915.750915750916</v>
      </c>
      <c r="J6" s="15"/>
    </row>
    <row r="7" spans="1:10" x14ac:dyDescent="0.25">
      <c r="B7" s="46"/>
      <c r="C7" s="21">
        <v>0.05</v>
      </c>
      <c r="D7" s="13">
        <f>D6*0.05</f>
        <v>3.7990000000000004</v>
      </c>
      <c r="E7" s="6">
        <v>5.1999999999999998E-3</v>
      </c>
      <c r="F7" s="6">
        <v>5.5999999999999999E-3</v>
      </c>
      <c r="G7" s="7">
        <f t="shared" ref="G7:G23" si="1">(E7+F7)/(2*150)</f>
        <v>3.6000000000000001E-5</v>
      </c>
      <c r="H7" s="8">
        <f t="shared" si="0"/>
        <v>0.69578754578754587</v>
      </c>
      <c r="I7" s="43"/>
    </row>
    <row r="8" spans="1:10" ht="16.5" thickBot="1" x14ac:dyDescent="0.3">
      <c r="B8" s="47"/>
      <c r="C8" s="22">
        <v>0.3</v>
      </c>
      <c r="D8" s="14">
        <f>D6*0.3</f>
        <v>22.794</v>
      </c>
      <c r="E8" s="9">
        <v>4.0800000000000003E-2</v>
      </c>
      <c r="F8" s="9">
        <v>4.4999999999999998E-2</v>
      </c>
      <c r="G8" s="10">
        <f t="shared" si="1"/>
        <v>2.8600000000000001E-4</v>
      </c>
      <c r="H8" s="11">
        <f t="shared" si="0"/>
        <v>4.174725274725275</v>
      </c>
      <c r="I8" s="44"/>
    </row>
    <row r="9" spans="1:10" x14ac:dyDescent="0.25">
      <c r="B9" s="45" t="s">
        <v>9</v>
      </c>
      <c r="C9" s="20" t="s">
        <v>1</v>
      </c>
      <c r="D9" s="12">
        <v>74.36</v>
      </c>
      <c r="E9" s="3" t="s">
        <v>13</v>
      </c>
      <c r="F9" s="3" t="s">
        <v>13</v>
      </c>
      <c r="G9" s="4" t="s">
        <v>13</v>
      </c>
      <c r="H9" s="5">
        <f t="shared" si="0"/>
        <v>13.619047619047619</v>
      </c>
      <c r="I9" s="42">
        <f>(H11-H10)/(G11-G10)</f>
        <v>12102.234258632365</v>
      </c>
    </row>
    <row r="10" spans="1:10" x14ac:dyDescent="0.25">
      <c r="B10" s="46"/>
      <c r="C10" s="21">
        <v>0.05</v>
      </c>
      <c r="D10" s="13">
        <f>D9*0.05</f>
        <v>3.718</v>
      </c>
      <c r="E10" s="6">
        <v>5.4000000000000003E-3</v>
      </c>
      <c r="F10" s="6">
        <v>5.1999999999999998E-3</v>
      </c>
      <c r="G10" s="7">
        <f t="shared" si="1"/>
        <v>3.5333333333333336E-5</v>
      </c>
      <c r="H10" s="8">
        <f t="shared" si="0"/>
        <v>0.68095238095238098</v>
      </c>
      <c r="I10" s="43"/>
    </row>
    <row r="11" spans="1:10" ht="16.5" thickBot="1" x14ac:dyDescent="0.3">
      <c r="B11" s="47"/>
      <c r="C11" s="22">
        <v>0.3</v>
      </c>
      <c r="D11" s="14">
        <f>D9*0.3</f>
        <v>22.308</v>
      </c>
      <c r="E11" s="9">
        <v>4.7E-2</v>
      </c>
      <c r="F11" s="9">
        <v>4.8000000000000001E-2</v>
      </c>
      <c r="G11" s="10">
        <f t="shared" si="1"/>
        <v>3.1666666666666665E-4</v>
      </c>
      <c r="H11" s="11">
        <f t="shared" si="0"/>
        <v>4.0857142857142863</v>
      </c>
      <c r="I11" s="44"/>
    </row>
    <row r="12" spans="1:10" x14ac:dyDescent="0.25">
      <c r="B12" s="45" t="s">
        <v>10</v>
      </c>
      <c r="C12" s="20" t="s">
        <v>1</v>
      </c>
      <c r="D12" s="12">
        <v>71.87</v>
      </c>
      <c r="E12" s="3" t="s">
        <v>13</v>
      </c>
      <c r="F12" s="3" t="s">
        <v>13</v>
      </c>
      <c r="G12" s="4" t="s">
        <v>13</v>
      </c>
      <c r="H12" s="5">
        <f t="shared" si="0"/>
        <v>13.163003663003662</v>
      </c>
      <c r="I12" s="42">
        <f>(H14-H13)/(G14-G13)</f>
        <v>12039.332618600907</v>
      </c>
    </row>
    <row r="13" spans="1:10" x14ac:dyDescent="0.25">
      <c r="B13" s="46"/>
      <c r="C13" s="21">
        <v>0.05</v>
      </c>
      <c r="D13" s="13">
        <f>D12*0.05</f>
        <v>3.5935000000000006</v>
      </c>
      <c r="E13" s="6">
        <v>5.3E-3</v>
      </c>
      <c r="F13" s="6">
        <v>5.7999999999999996E-3</v>
      </c>
      <c r="G13" s="7">
        <f t="shared" si="1"/>
        <v>3.6999999999999998E-5</v>
      </c>
      <c r="H13" s="8">
        <f t="shared" si="0"/>
        <v>0.65815018315018325</v>
      </c>
      <c r="I13" s="43"/>
    </row>
    <row r="14" spans="1:10" ht="16.5" thickBot="1" x14ac:dyDescent="0.3">
      <c r="B14" s="47"/>
      <c r="C14" s="22">
        <v>0.3</v>
      </c>
      <c r="D14" s="14">
        <f>D12*0.3</f>
        <v>21.561</v>
      </c>
      <c r="E14" s="9">
        <v>4.5900000000000003E-2</v>
      </c>
      <c r="F14" s="9">
        <v>4.7199999999999999E-2</v>
      </c>
      <c r="G14" s="10">
        <f t="shared" si="1"/>
        <v>3.1033333333333336E-4</v>
      </c>
      <c r="H14" s="11">
        <f t="shared" si="0"/>
        <v>3.9489010989010986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1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1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1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1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1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1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1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1" ht="17.25" x14ac:dyDescent="0.25">
      <c r="A25" s="28"/>
      <c r="B25" s="29"/>
      <c r="C25" s="28"/>
      <c r="G25" s="24" t="s">
        <v>16</v>
      </c>
      <c r="H25" s="25">
        <f>AVERAGE(H6,H9,H12)</f>
        <v>13.565934065934066</v>
      </c>
      <c r="J25" s="26" t="s">
        <v>6</v>
      </c>
      <c r="K25" s="27">
        <f>AVERAGE(I6,I9,I12)</f>
        <v>12685.772597661397</v>
      </c>
    </row>
  </sheetData>
  <sortState xmlns:xlrd2="http://schemas.microsoft.com/office/spreadsheetml/2017/richdata2" ref="C25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6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1.855468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43893</v>
      </c>
    </row>
    <row r="2" spans="1:10" x14ac:dyDescent="0.25">
      <c r="A2" s="2" t="s">
        <v>15</v>
      </c>
      <c r="B2" s="30">
        <v>0.63</v>
      </c>
    </row>
    <row r="3" spans="1:10" ht="18.75" x14ac:dyDescent="0.25">
      <c r="A3" s="2" t="s">
        <v>22</v>
      </c>
      <c r="B3" s="2" t="s">
        <v>26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71.38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13.073260073260073</v>
      </c>
      <c r="I6" s="42">
        <f>(H8-H7)/(G8-G7)</f>
        <v>10634.43064527663</v>
      </c>
      <c r="J6" s="15"/>
    </row>
    <row r="7" spans="1:10" x14ac:dyDescent="0.25">
      <c r="B7" s="46"/>
      <c r="C7" s="21">
        <v>0.05</v>
      </c>
      <c r="D7" s="13">
        <f>D6*0.05</f>
        <v>3.569</v>
      </c>
      <c r="E7" s="6">
        <v>5.5999999999999999E-3</v>
      </c>
      <c r="F7" s="6">
        <v>5.0000000000000001E-3</v>
      </c>
      <c r="G7" s="7">
        <f t="shared" ref="G7:G23" si="1">(E7+F7)/(2*150)</f>
        <v>3.5333333333333336E-5</v>
      </c>
      <c r="H7" s="8">
        <f t="shared" si="0"/>
        <v>0.65366300366300367</v>
      </c>
      <c r="I7" s="43"/>
    </row>
    <row r="8" spans="1:10" ht="16.5" thickBot="1" x14ac:dyDescent="0.3">
      <c r="B8" s="47"/>
      <c r="C8" s="22">
        <v>0.3</v>
      </c>
      <c r="D8" s="14">
        <f>D6*0.3</f>
        <v>21.413999999999998</v>
      </c>
      <c r="E8" s="9">
        <v>5.16E-2</v>
      </c>
      <c r="F8" s="9">
        <v>5.1200000000000002E-2</v>
      </c>
      <c r="G8" s="10">
        <f t="shared" si="1"/>
        <v>3.4266666666666668E-4</v>
      </c>
      <c r="H8" s="11">
        <f t="shared" si="0"/>
        <v>3.9219780219780214</v>
      </c>
      <c r="I8" s="44"/>
    </row>
    <row r="9" spans="1:10" x14ac:dyDescent="0.25">
      <c r="B9" s="45" t="s">
        <v>9</v>
      </c>
      <c r="C9" s="20" t="s">
        <v>1</v>
      </c>
      <c r="D9" s="12">
        <v>72.53</v>
      </c>
      <c r="E9" s="3" t="s">
        <v>13</v>
      </c>
      <c r="F9" s="3" t="s">
        <v>13</v>
      </c>
      <c r="G9" s="4" t="s">
        <v>13</v>
      </c>
      <c r="H9" s="5">
        <f t="shared" si="0"/>
        <v>13.283882783882785</v>
      </c>
      <c r="I9" s="42">
        <f>(H11-H10)/(G11-G10)</f>
        <v>10553.932296517043</v>
      </c>
    </row>
    <row r="10" spans="1:10" x14ac:dyDescent="0.25">
      <c r="B10" s="46"/>
      <c r="C10" s="21">
        <v>0.05</v>
      </c>
      <c r="D10" s="13">
        <f>D9*0.05</f>
        <v>3.6265000000000001</v>
      </c>
      <c r="E10" s="6">
        <v>5.0000000000000001E-3</v>
      </c>
      <c r="F10" s="6">
        <v>4.7999999999999996E-3</v>
      </c>
      <c r="G10" s="7">
        <f t="shared" si="1"/>
        <v>3.2666666666666663E-5</v>
      </c>
      <c r="H10" s="8">
        <f t="shared" si="0"/>
        <v>0.66419413919413917</v>
      </c>
      <c r="I10" s="43"/>
    </row>
    <row r="11" spans="1:10" ht="16.5" thickBot="1" x14ac:dyDescent="0.3">
      <c r="B11" s="47"/>
      <c r="C11" s="22">
        <v>0.3</v>
      </c>
      <c r="D11" s="14">
        <f>D9*0.3</f>
        <v>21.759</v>
      </c>
      <c r="E11" s="9">
        <v>5.1200000000000002E-2</v>
      </c>
      <c r="F11" s="9">
        <v>5.2999999999999999E-2</v>
      </c>
      <c r="G11" s="10">
        <f t="shared" si="1"/>
        <v>3.4733333333333334E-4</v>
      </c>
      <c r="H11" s="11">
        <f t="shared" si="0"/>
        <v>3.9851648351648352</v>
      </c>
      <c r="I11" s="44"/>
    </row>
    <row r="12" spans="1:10" x14ac:dyDescent="0.25">
      <c r="B12" s="45" t="s">
        <v>10</v>
      </c>
      <c r="C12" s="20" t="s">
        <v>1</v>
      </c>
      <c r="D12" s="50">
        <v>71.819999999999993</v>
      </c>
      <c r="E12" s="3" t="s">
        <v>13</v>
      </c>
      <c r="F12" s="3" t="s">
        <v>13</v>
      </c>
      <c r="G12" s="4" t="s">
        <v>13</v>
      </c>
      <c r="H12" s="5">
        <f t="shared" si="0"/>
        <v>13.153846153846152</v>
      </c>
      <c r="I12" s="42">
        <f>(H14-H13)/(G14-G13)</f>
        <v>9826.0802942077826</v>
      </c>
    </row>
    <row r="13" spans="1:10" x14ac:dyDescent="0.25">
      <c r="B13" s="46"/>
      <c r="C13" s="21">
        <v>0.05</v>
      </c>
      <c r="D13" s="13">
        <f>D12*0.05</f>
        <v>3.5909999999999997</v>
      </c>
      <c r="E13" s="48">
        <v>5.1999999999999998E-3</v>
      </c>
      <c r="F13" s="48">
        <v>4.5999999999999999E-3</v>
      </c>
      <c r="G13" s="7">
        <f t="shared" si="1"/>
        <v>3.2666666666666663E-5</v>
      </c>
      <c r="H13" s="8">
        <f t="shared" si="0"/>
        <v>0.65769230769230758</v>
      </c>
      <c r="I13" s="43"/>
    </row>
    <row r="14" spans="1:10" ht="16.5" thickBot="1" x14ac:dyDescent="0.3">
      <c r="B14" s="47"/>
      <c r="C14" s="22">
        <v>0.3</v>
      </c>
      <c r="D14" s="14">
        <f>D12*0.3</f>
        <v>21.545999999999996</v>
      </c>
      <c r="E14" s="49">
        <v>5.8400000000000001E-2</v>
      </c>
      <c r="F14" s="49">
        <v>5.1799999999999999E-2</v>
      </c>
      <c r="G14" s="10">
        <f t="shared" si="1"/>
        <v>3.6733333333333328E-4</v>
      </c>
      <c r="H14" s="11">
        <f t="shared" si="0"/>
        <v>3.946153846153845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13.17032967032967</v>
      </c>
      <c r="I25" s="15"/>
      <c r="J25" s="26" t="s">
        <v>6</v>
      </c>
      <c r="K25" s="27">
        <f>AVERAGE(I6,I9,I12)</f>
        <v>10338.147745333819</v>
      </c>
      <c r="L25" s="39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43894</v>
      </c>
    </row>
    <row r="2" spans="1:10" x14ac:dyDescent="0.25">
      <c r="A2" s="2" t="s">
        <v>15</v>
      </c>
      <c r="B2" s="30">
        <v>0.53</v>
      </c>
    </row>
    <row r="3" spans="1:10" ht="18.75" x14ac:dyDescent="0.25">
      <c r="A3" s="2" t="s">
        <v>22</v>
      </c>
      <c r="B3" s="2" t="s">
        <v>27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71.010000000000005</v>
      </c>
      <c r="E6" s="3" t="s">
        <v>13</v>
      </c>
      <c r="F6" s="3" t="s">
        <v>13</v>
      </c>
      <c r="G6" s="4" t="s">
        <v>13</v>
      </c>
      <c r="H6" s="5">
        <f>D6*100/(14*39)</f>
        <v>13.005494505494507</v>
      </c>
      <c r="I6" s="42">
        <f>(H8-H7)/(G8-G7)</f>
        <v>7068.203535594841</v>
      </c>
      <c r="J6" s="15"/>
    </row>
    <row r="7" spans="1:10" x14ac:dyDescent="0.25">
      <c r="B7" s="46"/>
      <c r="C7" s="21">
        <v>0.05</v>
      </c>
      <c r="D7" s="13">
        <f>D6*0.05</f>
        <v>3.5505000000000004</v>
      </c>
      <c r="E7" s="6">
        <v>7.0000000000000001E-3</v>
      </c>
      <c r="F7" s="6">
        <v>7.1999999999999998E-3</v>
      </c>
      <c r="G7" s="7">
        <f t="shared" ref="G7:G23" si="0">(E7+F7)/(2*150)</f>
        <v>4.7333333333333336E-5</v>
      </c>
      <c r="H7" s="8">
        <f t="shared" ref="H7:H23" si="1">D7*100/(14*39)</f>
        <v>0.65027472527472541</v>
      </c>
      <c r="I7" s="43"/>
    </row>
    <row r="8" spans="1:10" ht="16.5" thickBot="1" x14ac:dyDescent="0.3">
      <c r="B8" s="47"/>
      <c r="C8" s="22">
        <v>0.3</v>
      </c>
      <c r="D8" s="14">
        <f>D6*0.3</f>
        <v>21.303000000000001</v>
      </c>
      <c r="E8" s="9">
        <v>7.5600000000000001E-2</v>
      </c>
      <c r="F8" s="9">
        <v>7.6600000000000001E-2</v>
      </c>
      <c r="G8" s="10">
        <f t="shared" si="0"/>
        <v>5.0733333333333338E-4</v>
      </c>
      <c r="H8" s="11">
        <f t="shared" si="1"/>
        <v>3.901648351648352</v>
      </c>
      <c r="I8" s="44"/>
    </row>
    <row r="9" spans="1:10" x14ac:dyDescent="0.25">
      <c r="B9" s="45" t="s">
        <v>9</v>
      </c>
      <c r="C9" s="20" t="s">
        <v>1</v>
      </c>
      <c r="D9" s="23">
        <v>71.260000000000005</v>
      </c>
      <c r="E9" s="3" t="s">
        <v>13</v>
      </c>
      <c r="F9" s="3" t="s">
        <v>13</v>
      </c>
      <c r="G9" s="4" t="s">
        <v>13</v>
      </c>
      <c r="H9" s="5">
        <f t="shared" si="1"/>
        <v>13.051282051282053</v>
      </c>
      <c r="I9" s="42">
        <f>(H11-H10)/(G11-G10)</f>
        <v>7576.2086211002634</v>
      </c>
    </row>
    <row r="10" spans="1:10" x14ac:dyDescent="0.25">
      <c r="B10" s="46"/>
      <c r="C10" s="21">
        <v>0.05</v>
      </c>
      <c r="D10" s="13">
        <f>D9*0.05</f>
        <v>3.5630000000000006</v>
      </c>
      <c r="E10" s="6">
        <v>7.7999999999999996E-3</v>
      </c>
      <c r="F10" s="6">
        <v>7.7999999999999996E-3</v>
      </c>
      <c r="G10" s="7">
        <f t="shared" si="0"/>
        <v>5.1999999999999997E-5</v>
      </c>
      <c r="H10" s="8">
        <f t="shared" si="1"/>
        <v>0.65256410256410269</v>
      </c>
      <c r="I10" s="43"/>
    </row>
    <row r="11" spans="1:10" ht="16.5" thickBot="1" x14ac:dyDescent="0.3">
      <c r="B11" s="47"/>
      <c r="C11" s="22">
        <v>0.3</v>
      </c>
      <c r="D11" s="14">
        <f>D9*0.3</f>
        <v>21.378</v>
      </c>
      <c r="E11" s="9">
        <v>7.22E-2</v>
      </c>
      <c r="F11" s="9">
        <v>7.2599999999999998E-2</v>
      </c>
      <c r="G11" s="10">
        <f t="shared" si="0"/>
        <v>4.8266666666666662E-4</v>
      </c>
      <c r="H11" s="11">
        <f t="shared" si="1"/>
        <v>3.9153846153846157</v>
      </c>
      <c r="I11" s="44"/>
    </row>
    <row r="12" spans="1:10" x14ac:dyDescent="0.25">
      <c r="B12" s="45" t="s">
        <v>10</v>
      </c>
      <c r="C12" s="20" t="s">
        <v>1</v>
      </c>
      <c r="D12" s="12">
        <v>70.540000000000006</v>
      </c>
      <c r="E12" s="3" t="s">
        <v>13</v>
      </c>
      <c r="F12" s="3" t="s">
        <v>13</v>
      </c>
      <c r="G12" s="4" t="s">
        <v>13</v>
      </c>
      <c r="H12" s="5">
        <f t="shared" si="1"/>
        <v>12.919413919413921</v>
      </c>
      <c r="I12" s="42">
        <f>(H14-H13)/(G14-G13)</f>
        <v>7396.6110225652228</v>
      </c>
    </row>
    <row r="13" spans="1:10" x14ac:dyDescent="0.25">
      <c r="B13" s="46"/>
      <c r="C13" s="21">
        <v>0.05</v>
      </c>
      <c r="D13" s="13">
        <f>D12*0.05</f>
        <v>3.5270000000000006</v>
      </c>
      <c r="E13" s="6">
        <v>7.7999999999999996E-3</v>
      </c>
      <c r="F13" s="6">
        <v>7.4000000000000003E-3</v>
      </c>
      <c r="G13" s="7">
        <f t="shared" si="0"/>
        <v>5.0666666666666667E-5</v>
      </c>
      <c r="H13" s="8">
        <f t="shared" si="1"/>
        <v>0.64597069597069601</v>
      </c>
      <c r="I13" s="43"/>
    </row>
    <row r="14" spans="1:10" ht="16.5" thickBot="1" x14ac:dyDescent="0.3">
      <c r="B14" s="47"/>
      <c r="C14" s="22">
        <v>0.3</v>
      </c>
      <c r="D14" s="14">
        <f>D12*0.3</f>
        <v>21.162000000000003</v>
      </c>
      <c r="E14" s="9">
        <v>7.4800000000000005E-2</v>
      </c>
      <c r="F14" s="9">
        <v>7.1400000000000005E-2</v>
      </c>
      <c r="G14" s="10">
        <f t="shared" si="0"/>
        <v>4.8733333333333332E-4</v>
      </c>
      <c r="H14" s="11">
        <f t="shared" si="1"/>
        <v>3.8758241758241763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1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0"/>
        <v>0</v>
      </c>
      <c r="H16" s="8">
        <f t="shared" si="1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0"/>
        <v>0</v>
      </c>
      <c r="H17" s="11">
        <f t="shared" si="1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1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0"/>
        <v>0</v>
      </c>
      <c r="H19" s="8">
        <f t="shared" si="1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0"/>
        <v>0</v>
      </c>
      <c r="H20" s="11">
        <f t="shared" si="1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1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0"/>
        <v>0</v>
      </c>
      <c r="H22" s="8">
        <f t="shared" si="1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0"/>
        <v>0</v>
      </c>
      <c r="H23" s="11">
        <f t="shared" si="1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12.992063492063494</v>
      </c>
      <c r="I25" s="15"/>
      <c r="J25" s="26" t="s">
        <v>6</v>
      </c>
      <c r="K25" s="27">
        <f>AVERAGE(I6,I9,I12)</f>
        <v>7347.0077264201091</v>
      </c>
      <c r="L25" s="39"/>
    </row>
    <row r="26" spans="1:12" x14ac:dyDescent="0.25">
      <c r="A26" s="28"/>
      <c r="B26" s="29"/>
      <c r="C26" s="28"/>
    </row>
    <row r="27" spans="1:12" x14ac:dyDescent="0.25">
      <c r="A27" s="28"/>
      <c r="B27" s="29"/>
      <c r="C27" s="28"/>
    </row>
  </sheetData>
  <sortState xmlns:xlrd2="http://schemas.microsoft.com/office/spreadsheetml/2017/richdata2" ref="C25:C27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6"/>
  <sheetViews>
    <sheetView workbookViewId="0"/>
  </sheetViews>
  <sheetFormatPr defaultColWidth="9" defaultRowHeight="15.75" x14ac:dyDescent="0.25"/>
  <cols>
    <col min="1" max="1" width="15.42578125" style="2" bestFit="1" customWidth="1"/>
    <col min="2" max="2" width="13.710937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43895</v>
      </c>
    </row>
    <row r="2" spans="1:10" x14ac:dyDescent="0.25">
      <c r="A2" s="2" t="s">
        <v>15</v>
      </c>
      <c r="B2" s="30">
        <v>0.49</v>
      </c>
    </row>
    <row r="3" spans="1:10" ht="18.75" x14ac:dyDescent="0.25">
      <c r="A3" s="2" t="s">
        <v>17</v>
      </c>
      <c r="B3" s="31" t="s">
        <v>28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68.62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12.567765567765568</v>
      </c>
      <c r="I6" s="42">
        <f>(H8-H7)/(G8-G7)</f>
        <v>5131.0964484617198</v>
      </c>
      <c r="J6" s="15"/>
    </row>
    <row r="7" spans="1:10" x14ac:dyDescent="0.25">
      <c r="B7" s="46"/>
      <c r="C7" s="21">
        <v>0.05</v>
      </c>
      <c r="D7" s="13">
        <f>D6*0.05</f>
        <v>3.4310000000000005</v>
      </c>
      <c r="E7" s="6">
        <v>1.38E-2</v>
      </c>
      <c r="F7" s="6">
        <v>1.38E-2</v>
      </c>
      <c r="G7" s="7">
        <f t="shared" ref="G7:G23" si="1">(E7+F7)/(2*150)</f>
        <v>9.2E-5</v>
      </c>
      <c r="H7" s="8">
        <f t="shared" si="0"/>
        <v>0.62838827838827838</v>
      </c>
      <c r="I7" s="43"/>
    </row>
    <row r="8" spans="1:10" ht="16.5" thickBot="1" x14ac:dyDescent="0.3">
      <c r="B8" s="47"/>
      <c r="C8" s="22">
        <v>0.3</v>
      </c>
      <c r="D8" s="14">
        <f>D6*0.3</f>
        <v>20.586000000000002</v>
      </c>
      <c r="E8" s="9">
        <v>0.1056</v>
      </c>
      <c r="F8" s="9">
        <v>0.1057</v>
      </c>
      <c r="G8" s="10">
        <f t="shared" si="1"/>
        <v>7.0433333333333329E-4</v>
      </c>
      <c r="H8" s="11">
        <f t="shared" si="0"/>
        <v>3.7703296703296711</v>
      </c>
      <c r="I8" s="44"/>
    </row>
    <row r="9" spans="1:10" x14ac:dyDescent="0.25">
      <c r="B9" s="45" t="s">
        <v>9</v>
      </c>
      <c r="C9" s="20" t="s">
        <v>1</v>
      </c>
      <c r="D9" s="23">
        <v>69.23</v>
      </c>
      <c r="E9" s="3" t="s">
        <v>13</v>
      </c>
      <c r="F9" s="3" t="s">
        <v>13</v>
      </c>
      <c r="G9" s="4" t="s">
        <v>13</v>
      </c>
      <c r="H9" s="5">
        <f t="shared" si="0"/>
        <v>12.679487179487179</v>
      </c>
      <c r="I9" s="42">
        <f>(H11-H10)/(G11-G10)</f>
        <v>5603.7804269978697</v>
      </c>
    </row>
    <row r="10" spans="1:10" x14ac:dyDescent="0.25">
      <c r="B10" s="46"/>
      <c r="C10" s="21">
        <v>0.05</v>
      </c>
      <c r="D10" s="13">
        <f>D9*0.05</f>
        <v>3.4615000000000005</v>
      </c>
      <c r="E10" s="6">
        <v>1.2500000000000001E-2</v>
      </c>
      <c r="F10" s="6">
        <v>1.26E-2</v>
      </c>
      <c r="G10" s="7">
        <f t="shared" si="1"/>
        <v>8.3666666666666663E-5</v>
      </c>
      <c r="H10" s="8">
        <f t="shared" si="0"/>
        <v>0.63397435897435905</v>
      </c>
      <c r="I10" s="43"/>
    </row>
    <row r="11" spans="1:10" ht="16.5" thickBot="1" x14ac:dyDescent="0.3">
      <c r="B11" s="47"/>
      <c r="C11" s="22">
        <v>0.3</v>
      </c>
      <c r="D11" s="14">
        <f>D9*0.3</f>
        <v>20.769000000000002</v>
      </c>
      <c r="E11" s="9">
        <v>9.7000000000000003E-2</v>
      </c>
      <c r="F11" s="9">
        <v>9.7799999999999998E-2</v>
      </c>
      <c r="G11" s="10">
        <f t="shared" si="1"/>
        <v>6.4933333333333336E-4</v>
      </c>
      <c r="H11" s="11">
        <f t="shared" si="0"/>
        <v>3.8038461538461541</v>
      </c>
      <c r="I11" s="44"/>
    </row>
    <row r="12" spans="1:10" x14ac:dyDescent="0.25">
      <c r="B12" s="45" t="s">
        <v>10</v>
      </c>
      <c r="C12" s="20" t="s">
        <v>1</v>
      </c>
      <c r="D12" s="12">
        <v>66.709999999999994</v>
      </c>
      <c r="E12" s="3" t="s">
        <v>13</v>
      </c>
      <c r="F12" s="3" t="s">
        <v>13</v>
      </c>
      <c r="G12" s="4" t="s">
        <v>13</v>
      </c>
      <c r="H12" s="5">
        <f t="shared" si="0"/>
        <v>12.217948717948715</v>
      </c>
      <c r="I12" s="42">
        <f>(H14-H13)/(G14-G13)</f>
        <v>4762.7138973292804</v>
      </c>
    </row>
    <row r="13" spans="1:10" x14ac:dyDescent="0.25">
      <c r="B13" s="46"/>
      <c r="C13" s="21">
        <v>0.05</v>
      </c>
      <c r="D13" s="13">
        <f>D12*0.05</f>
        <v>3.3354999999999997</v>
      </c>
      <c r="E13" s="6">
        <v>1.4200000000000001E-2</v>
      </c>
      <c r="F13" s="6">
        <v>1.46E-2</v>
      </c>
      <c r="G13" s="7">
        <f t="shared" si="1"/>
        <v>9.6000000000000002E-5</v>
      </c>
      <c r="H13" s="8">
        <f t="shared" si="0"/>
        <v>0.61089743589743584</v>
      </c>
      <c r="I13" s="43"/>
    </row>
    <row r="14" spans="1:10" ht="16.5" thickBot="1" x14ac:dyDescent="0.3">
      <c r="B14" s="47"/>
      <c r="C14" s="22">
        <v>0.3</v>
      </c>
      <c r="D14" s="14">
        <f>D12*0.3</f>
        <v>20.012999999999998</v>
      </c>
      <c r="E14" s="9">
        <v>0.1104</v>
      </c>
      <c r="F14" s="9">
        <v>0.1108</v>
      </c>
      <c r="G14" s="10">
        <f t="shared" si="1"/>
        <v>7.3733333333333333E-4</v>
      </c>
      <c r="H14" s="11">
        <f t="shared" si="0"/>
        <v>3.6653846153846148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12.488400488400487</v>
      </c>
      <c r="I25" s="37"/>
      <c r="J25" s="26" t="s">
        <v>6</v>
      </c>
      <c r="K25" s="27">
        <f>AVERAGE(I6,I9,I12)</f>
        <v>5165.8635909296236</v>
      </c>
      <c r="L25" s="38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43900</v>
      </c>
    </row>
    <row r="2" spans="1:10" x14ac:dyDescent="0.25">
      <c r="A2" s="2" t="s">
        <v>15</v>
      </c>
      <c r="B2" s="30">
        <v>0.6</v>
      </c>
    </row>
    <row r="3" spans="1:10" ht="18.75" x14ac:dyDescent="0.25">
      <c r="A3" s="2" t="s">
        <v>22</v>
      </c>
      <c r="B3" s="31" t="s">
        <v>29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57.06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10.450549450549451</v>
      </c>
      <c r="I6" s="42">
        <f>(H8-H7)/(G8-G7)</f>
        <v>3279.4611246494087</v>
      </c>
      <c r="J6" s="15"/>
    </row>
    <row r="7" spans="1:10" x14ac:dyDescent="0.25">
      <c r="B7" s="46"/>
      <c r="C7" s="21">
        <v>0.05</v>
      </c>
      <c r="D7" s="13">
        <f>D6*0.05</f>
        <v>2.8530000000000002</v>
      </c>
      <c r="E7" s="6">
        <v>1.6199999999999999E-2</v>
      </c>
      <c r="F7" s="6">
        <v>1.66E-2</v>
      </c>
      <c r="G7" s="7">
        <f t="shared" ref="G7:G23" si="1">(E7+F7)/(2*150)</f>
        <v>1.0933333333333333E-4</v>
      </c>
      <c r="H7" s="8">
        <f t="shared" si="0"/>
        <v>0.52252747252747256</v>
      </c>
      <c r="I7" s="43"/>
    </row>
    <row r="8" spans="1:10" ht="16.5" thickBot="1" x14ac:dyDescent="0.3">
      <c r="B8" s="47"/>
      <c r="C8" s="22">
        <v>0.3</v>
      </c>
      <c r="D8" s="14">
        <f>D6*0.3</f>
        <v>17.117999999999999</v>
      </c>
      <c r="E8" s="9">
        <v>0.13300000000000001</v>
      </c>
      <c r="F8" s="9">
        <v>0.13880000000000001</v>
      </c>
      <c r="G8" s="10">
        <f t="shared" si="1"/>
        <v>9.0600000000000012E-4</v>
      </c>
      <c r="H8" s="11">
        <f t="shared" si="0"/>
        <v>3.1351648351648351</v>
      </c>
      <c r="I8" s="44"/>
    </row>
    <row r="9" spans="1:10" x14ac:dyDescent="0.25">
      <c r="B9" s="45" t="s">
        <v>9</v>
      </c>
      <c r="C9" s="20" t="s">
        <v>1</v>
      </c>
      <c r="D9" s="12">
        <v>57.18</v>
      </c>
      <c r="E9" s="3" t="s">
        <v>13</v>
      </c>
      <c r="F9" s="3" t="s">
        <v>13</v>
      </c>
      <c r="G9" s="4" t="s">
        <v>13</v>
      </c>
      <c r="H9" s="5">
        <f t="shared" si="0"/>
        <v>10.472527472527473</v>
      </c>
      <c r="I9" s="42">
        <f>(H11-H10)/(G11-G10)</f>
        <v>3275.3943304402028</v>
      </c>
    </row>
    <row r="10" spans="1:10" x14ac:dyDescent="0.25">
      <c r="B10" s="46"/>
      <c r="C10" s="21">
        <v>0.05</v>
      </c>
      <c r="D10" s="13">
        <f>D9*0.05</f>
        <v>2.859</v>
      </c>
      <c r="E10" s="6">
        <v>1.5599999999999999E-2</v>
      </c>
      <c r="F10" s="6">
        <v>1.2800000000000001E-2</v>
      </c>
      <c r="G10" s="7">
        <f t="shared" si="1"/>
        <v>9.4666666666666673E-5</v>
      </c>
      <c r="H10" s="8">
        <f t="shared" si="0"/>
        <v>0.52362637362637354</v>
      </c>
      <c r="I10" s="43"/>
    </row>
    <row r="11" spans="1:10" ht="16.5" thickBot="1" x14ac:dyDescent="0.3">
      <c r="B11" s="47"/>
      <c r="C11" s="22">
        <v>0.3</v>
      </c>
      <c r="D11" s="14">
        <f>D9*0.3</f>
        <v>17.154</v>
      </c>
      <c r="E11" s="9">
        <v>0.13739999999999999</v>
      </c>
      <c r="F11" s="9">
        <v>0.1308</v>
      </c>
      <c r="G11" s="10">
        <f t="shared" si="1"/>
        <v>8.9399999999999994E-4</v>
      </c>
      <c r="H11" s="11">
        <f t="shared" si="0"/>
        <v>3.1417582417582421</v>
      </c>
      <c r="I11" s="44"/>
    </row>
    <row r="12" spans="1:10" x14ac:dyDescent="0.25">
      <c r="B12" s="45" t="s">
        <v>10</v>
      </c>
      <c r="C12" s="20" t="s">
        <v>1</v>
      </c>
      <c r="D12" s="12">
        <v>56.86</v>
      </c>
      <c r="E12" s="3" t="s">
        <v>13</v>
      </c>
      <c r="F12" s="3" t="s">
        <v>13</v>
      </c>
      <c r="G12" s="4" t="s">
        <v>13</v>
      </c>
      <c r="H12" s="5">
        <f t="shared" si="0"/>
        <v>10.413919413919414</v>
      </c>
      <c r="I12" s="42">
        <f>(H14-H13)/(G14-G13)</f>
        <v>3048.5712570021706</v>
      </c>
    </row>
    <row r="13" spans="1:10" x14ac:dyDescent="0.25">
      <c r="B13" s="46"/>
      <c r="C13" s="21">
        <v>0.05</v>
      </c>
      <c r="D13" s="13">
        <f>D12*0.05</f>
        <v>2.843</v>
      </c>
      <c r="E13" s="6">
        <v>1.6199999999999999E-2</v>
      </c>
      <c r="F13" s="6">
        <v>1.52E-2</v>
      </c>
      <c r="G13" s="7">
        <f t="shared" si="1"/>
        <v>1.0466666666666666E-4</v>
      </c>
      <c r="H13" s="8">
        <f t="shared" si="0"/>
        <v>0.52069597069597073</v>
      </c>
      <c r="I13" s="43"/>
    </row>
    <row r="14" spans="1:10" ht="16.5" thickBot="1" x14ac:dyDescent="0.3">
      <c r="B14" s="47"/>
      <c r="C14" s="22">
        <v>0.3</v>
      </c>
      <c r="D14" s="14">
        <f>D12*0.3</f>
        <v>17.058</v>
      </c>
      <c r="E14" s="9">
        <v>0.1452</v>
      </c>
      <c r="F14" s="9">
        <v>0.1424</v>
      </c>
      <c r="G14" s="10">
        <f t="shared" si="1"/>
        <v>9.5866666666666659E-4</v>
      </c>
      <c r="H14" s="11">
        <f t="shared" si="0"/>
        <v>3.1241758241758242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10.445665445665446</v>
      </c>
      <c r="I25" s="37"/>
      <c r="J25" s="26" t="s">
        <v>6</v>
      </c>
      <c r="K25" s="27">
        <f>AVERAGE(I6,I9,I12)</f>
        <v>3201.1422373639275</v>
      </c>
      <c r="L25" s="38"/>
    </row>
  </sheetData>
  <sortState xmlns:xlrd2="http://schemas.microsoft.com/office/spreadsheetml/2017/richdata2" ref="C25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6">
        <v>43899</v>
      </c>
    </row>
    <row r="2" spans="1:10" x14ac:dyDescent="0.25">
      <c r="A2" s="2" t="s">
        <v>15</v>
      </c>
      <c r="B2" s="30">
        <v>0.65</v>
      </c>
    </row>
    <row r="3" spans="1:10" ht="18.75" x14ac:dyDescent="0.25">
      <c r="A3" s="2" t="s">
        <v>22</v>
      </c>
      <c r="B3" s="31" t="s">
        <v>30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39.61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7.2545787545787546</v>
      </c>
      <c r="I6" s="42">
        <f>(H8-H7)/(G8-G7)</f>
        <v>1696.5806254861443</v>
      </c>
      <c r="J6" s="15"/>
    </row>
    <row r="7" spans="1:10" x14ac:dyDescent="0.25">
      <c r="B7" s="46"/>
      <c r="C7" s="21">
        <v>0.05</v>
      </c>
      <c r="D7" s="13">
        <f>D6*0.05</f>
        <v>1.9805000000000001</v>
      </c>
      <c r="E7" s="6">
        <v>2.6200000000000001E-2</v>
      </c>
      <c r="F7" s="6">
        <v>2.6800000000000001E-2</v>
      </c>
      <c r="G7" s="7">
        <f t="shared" ref="G7:G23" si="1">(E7+F7)/(2*150)</f>
        <v>1.7666666666666669E-4</v>
      </c>
      <c r="H7" s="8">
        <f t="shared" si="0"/>
        <v>0.36272893772893777</v>
      </c>
      <c r="I7" s="43"/>
    </row>
    <row r="8" spans="1:10" ht="16.5" thickBot="1" x14ac:dyDescent="0.3">
      <c r="B8" s="47"/>
      <c r="C8" s="22">
        <v>0.3</v>
      </c>
      <c r="D8" s="14">
        <f>D6*0.3</f>
        <v>11.882999999999999</v>
      </c>
      <c r="E8" s="9">
        <v>0.18679999999999999</v>
      </c>
      <c r="F8" s="9">
        <v>0.18690000000000001</v>
      </c>
      <c r="G8" s="10">
        <f t="shared" si="1"/>
        <v>1.2456666666666668E-3</v>
      </c>
      <c r="H8" s="11">
        <f t="shared" si="0"/>
        <v>2.1763736263736262</v>
      </c>
      <c r="I8" s="44"/>
    </row>
    <row r="9" spans="1:10" x14ac:dyDescent="0.25">
      <c r="B9" s="45" t="s">
        <v>9</v>
      </c>
      <c r="C9" s="20" t="s">
        <v>1</v>
      </c>
      <c r="D9" s="12">
        <v>39.630000000000003</v>
      </c>
      <c r="E9" s="3" t="s">
        <v>13</v>
      </c>
      <c r="F9" s="3" t="s">
        <v>13</v>
      </c>
      <c r="G9" s="4" t="s">
        <v>13</v>
      </c>
      <c r="H9" s="5">
        <f t="shared" si="0"/>
        <v>7.2582417582417591</v>
      </c>
      <c r="I9" s="42">
        <f>(H11-H10)/(G11-G10)</f>
        <v>1695.8508780938689</v>
      </c>
    </row>
    <row r="10" spans="1:10" x14ac:dyDescent="0.25">
      <c r="B10" s="46"/>
      <c r="C10" s="21">
        <v>0.05</v>
      </c>
      <c r="D10" s="13">
        <f>D9*0.05</f>
        <v>1.9815000000000003</v>
      </c>
      <c r="E10" s="6">
        <v>2.92E-2</v>
      </c>
      <c r="F10" s="6">
        <v>2.98E-2</v>
      </c>
      <c r="G10" s="7">
        <f t="shared" si="1"/>
        <v>1.9666666666666666E-4</v>
      </c>
      <c r="H10" s="8">
        <f t="shared" si="0"/>
        <v>0.36291208791208796</v>
      </c>
      <c r="I10" s="43"/>
    </row>
    <row r="11" spans="1:10" ht="16.5" thickBot="1" x14ac:dyDescent="0.3">
      <c r="B11" s="47"/>
      <c r="C11" s="22">
        <v>0.3</v>
      </c>
      <c r="D11" s="14">
        <f>D9*0.3</f>
        <v>11.889000000000001</v>
      </c>
      <c r="E11" s="9">
        <v>0.18959999999999999</v>
      </c>
      <c r="F11" s="9">
        <v>0.19040000000000001</v>
      </c>
      <c r="G11" s="10">
        <f t="shared" si="1"/>
        <v>1.2666666666666666E-3</v>
      </c>
      <c r="H11" s="11">
        <f t="shared" si="0"/>
        <v>2.1774725274725277</v>
      </c>
      <c r="I11" s="44"/>
    </row>
    <row r="12" spans="1:10" x14ac:dyDescent="0.25">
      <c r="B12" s="45" t="s">
        <v>10</v>
      </c>
      <c r="C12" s="20" t="s">
        <v>1</v>
      </c>
      <c r="D12" s="12">
        <v>40.61</v>
      </c>
      <c r="E12" s="3" t="s">
        <v>13</v>
      </c>
      <c r="F12" s="3" t="s">
        <v>13</v>
      </c>
      <c r="G12" s="4" t="s">
        <v>13</v>
      </c>
      <c r="H12" s="5">
        <f t="shared" si="0"/>
        <v>7.437728937728938</v>
      </c>
      <c r="I12" s="42">
        <f>(H14-H13)/(G14-G13)</f>
        <v>1789.6364142754903</v>
      </c>
    </row>
    <row r="13" spans="1:10" x14ac:dyDescent="0.25">
      <c r="B13" s="46"/>
      <c r="C13" s="21">
        <v>0.05</v>
      </c>
      <c r="D13" s="13">
        <f>D12*0.05</f>
        <v>2.0305</v>
      </c>
      <c r="E13" s="6">
        <v>2.7199999999999998E-2</v>
      </c>
      <c r="F13" s="6">
        <v>2.8000000000000001E-2</v>
      </c>
      <c r="G13" s="7">
        <f t="shared" si="1"/>
        <v>1.84E-4</v>
      </c>
      <c r="H13" s="8">
        <f t="shared" si="0"/>
        <v>0.3718864468864469</v>
      </c>
      <c r="I13" s="43"/>
    </row>
    <row r="14" spans="1:10" ht="16.5" thickBot="1" x14ac:dyDescent="0.3">
      <c r="B14" s="47"/>
      <c r="C14" s="22">
        <v>0.3</v>
      </c>
      <c r="D14" s="14">
        <f>D12*0.3</f>
        <v>12.183</v>
      </c>
      <c r="E14" s="9">
        <v>0.1832</v>
      </c>
      <c r="F14" s="9">
        <v>0.1837</v>
      </c>
      <c r="G14" s="10">
        <f t="shared" si="1"/>
        <v>1.2229999999999999E-3</v>
      </c>
      <c r="H14" s="11">
        <f t="shared" si="0"/>
        <v>2.2313186813186814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7.3168498168498175</v>
      </c>
      <c r="I25" s="37"/>
      <c r="J25" s="26" t="s">
        <v>6</v>
      </c>
      <c r="K25" s="27">
        <f>AVERAGE(I6,I9,I12)</f>
        <v>1727.3559726185013</v>
      </c>
      <c r="L25" s="38"/>
    </row>
    <row r="26" spans="1:12" x14ac:dyDescent="0.25">
      <c r="A26" s="28"/>
      <c r="B26" s="29"/>
      <c r="C26" s="28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6">
        <v>43896</v>
      </c>
    </row>
    <row r="2" spans="1:10" x14ac:dyDescent="0.25">
      <c r="A2" s="2" t="s">
        <v>15</v>
      </c>
      <c r="B2" s="30">
        <v>0.5</v>
      </c>
    </row>
    <row r="3" spans="1:10" ht="18.75" x14ac:dyDescent="0.25">
      <c r="A3" s="2" t="s">
        <v>22</v>
      </c>
      <c r="B3" s="31" t="s">
        <v>31</v>
      </c>
    </row>
    <row r="4" spans="1:10" ht="16.5" thickBot="1" x14ac:dyDescent="0.3"/>
    <row r="5" spans="1:10" s="1" customFormat="1" ht="32.25" customHeight="1" thickBot="1" x14ac:dyDescent="0.3">
      <c r="D5" s="17" t="s">
        <v>0</v>
      </c>
      <c r="E5" s="18" t="s">
        <v>2</v>
      </c>
      <c r="F5" s="18" t="s">
        <v>3</v>
      </c>
      <c r="G5" s="18" t="s">
        <v>4</v>
      </c>
      <c r="H5" s="18" t="s">
        <v>5</v>
      </c>
      <c r="I5" s="19" t="s">
        <v>7</v>
      </c>
    </row>
    <row r="6" spans="1:10" x14ac:dyDescent="0.25">
      <c r="B6" s="45" t="s">
        <v>8</v>
      </c>
      <c r="C6" s="20" t="s">
        <v>1</v>
      </c>
      <c r="D6" s="12">
        <v>0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0</v>
      </c>
      <c r="I6" s="42" t="e">
        <f>(H8-H7)/(G8-G7)</f>
        <v>#DIV/0!</v>
      </c>
      <c r="J6" s="15"/>
    </row>
    <row r="7" spans="1:10" x14ac:dyDescent="0.25">
      <c r="B7" s="46"/>
      <c r="C7" s="21">
        <v>0.05</v>
      </c>
      <c r="D7" s="13">
        <f>D6*0.05</f>
        <v>0</v>
      </c>
      <c r="E7" s="6">
        <v>0</v>
      </c>
      <c r="F7" s="6">
        <v>0</v>
      </c>
      <c r="G7" s="7">
        <f t="shared" ref="G7:G23" si="1">(E7+F7)/(2*150)</f>
        <v>0</v>
      </c>
      <c r="H7" s="8">
        <f t="shared" si="0"/>
        <v>0</v>
      </c>
      <c r="I7" s="43"/>
    </row>
    <row r="8" spans="1:10" ht="16.5" thickBot="1" x14ac:dyDescent="0.3">
      <c r="B8" s="47"/>
      <c r="C8" s="22">
        <v>0.3</v>
      </c>
      <c r="D8" s="14">
        <f>D6*0.3</f>
        <v>0</v>
      </c>
      <c r="E8" s="9">
        <v>0</v>
      </c>
      <c r="F8" s="9">
        <v>0</v>
      </c>
      <c r="G8" s="10">
        <f t="shared" si="1"/>
        <v>0</v>
      </c>
      <c r="H8" s="11">
        <f t="shared" si="0"/>
        <v>0</v>
      </c>
      <c r="I8" s="44"/>
    </row>
    <row r="9" spans="1:10" x14ac:dyDescent="0.25">
      <c r="B9" s="45" t="s">
        <v>9</v>
      </c>
      <c r="C9" s="20" t="s">
        <v>1</v>
      </c>
      <c r="D9" s="12">
        <v>0</v>
      </c>
      <c r="E9" s="3" t="s">
        <v>13</v>
      </c>
      <c r="F9" s="3" t="s">
        <v>13</v>
      </c>
      <c r="G9" s="4" t="s">
        <v>13</v>
      </c>
      <c r="H9" s="5">
        <f t="shared" si="0"/>
        <v>0</v>
      </c>
      <c r="I9" s="42" t="e">
        <f>(H11-H10)/(G11-G10)</f>
        <v>#DIV/0!</v>
      </c>
    </row>
    <row r="10" spans="1:10" x14ac:dyDescent="0.25">
      <c r="B10" s="46"/>
      <c r="C10" s="21">
        <v>0.05</v>
      </c>
      <c r="D10" s="13">
        <f>D9*0.05</f>
        <v>0</v>
      </c>
      <c r="E10" s="6">
        <v>0</v>
      </c>
      <c r="F10" s="6">
        <v>0</v>
      </c>
      <c r="G10" s="7">
        <f t="shared" si="1"/>
        <v>0</v>
      </c>
      <c r="H10" s="8">
        <f t="shared" si="0"/>
        <v>0</v>
      </c>
      <c r="I10" s="43"/>
    </row>
    <row r="11" spans="1:10" ht="16.5" thickBot="1" x14ac:dyDescent="0.3">
      <c r="B11" s="47"/>
      <c r="C11" s="22">
        <v>0.3</v>
      </c>
      <c r="D11" s="14">
        <f>D9*0.3</f>
        <v>0</v>
      </c>
      <c r="E11" s="9">
        <v>0</v>
      </c>
      <c r="F11" s="9">
        <v>0</v>
      </c>
      <c r="G11" s="10">
        <f t="shared" si="1"/>
        <v>0</v>
      </c>
      <c r="H11" s="11">
        <f t="shared" si="0"/>
        <v>0</v>
      </c>
      <c r="I11" s="44"/>
    </row>
    <row r="12" spans="1:10" x14ac:dyDescent="0.25">
      <c r="B12" s="45" t="s">
        <v>10</v>
      </c>
      <c r="C12" s="20" t="s">
        <v>1</v>
      </c>
      <c r="D12" s="12">
        <v>0</v>
      </c>
      <c r="E12" s="3" t="s">
        <v>13</v>
      </c>
      <c r="F12" s="3" t="s">
        <v>13</v>
      </c>
      <c r="G12" s="4" t="s">
        <v>13</v>
      </c>
      <c r="H12" s="5">
        <f t="shared" si="0"/>
        <v>0</v>
      </c>
      <c r="I12" s="42" t="e">
        <f>(H14-H13)/(G14-G13)</f>
        <v>#DIV/0!</v>
      </c>
    </row>
    <row r="13" spans="1:10" x14ac:dyDescent="0.25">
      <c r="B13" s="46"/>
      <c r="C13" s="21">
        <v>0.05</v>
      </c>
      <c r="D13" s="13">
        <f>D12*0.05</f>
        <v>0</v>
      </c>
      <c r="E13" s="6"/>
      <c r="F13" s="6"/>
      <c r="G13" s="7">
        <f t="shared" si="1"/>
        <v>0</v>
      </c>
      <c r="H13" s="8">
        <f t="shared" si="0"/>
        <v>0</v>
      </c>
      <c r="I13" s="43"/>
    </row>
    <row r="14" spans="1:10" ht="16.5" thickBot="1" x14ac:dyDescent="0.3">
      <c r="B14" s="47"/>
      <c r="C14" s="22">
        <v>0.3</v>
      </c>
      <c r="D14" s="14">
        <f>D12*0.3</f>
        <v>0</v>
      </c>
      <c r="E14" s="9"/>
      <c r="F14" s="9"/>
      <c r="G14" s="10">
        <f t="shared" si="1"/>
        <v>0</v>
      </c>
      <c r="H14" s="11">
        <f t="shared" si="0"/>
        <v>0</v>
      </c>
      <c r="I14" s="44"/>
    </row>
    <row r="15" spans="1:10" x14ac:dyDescent="0.25">
      <c r="B15" s="45" t="s">
        <v>11</v>
      </c>
      <c r="C15" s="20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1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2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0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1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2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0" t="s">
        <v>1</v>
      </c>
      <c r="D21" s="23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1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2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28"/>
      <c r="B25" s="29"/>
      <c r="C25" s="28"/>
      <c r="G25" s="24" t="s">
        <v>16</v>
      </c>
      <c r="H25" s="25">
        <f>AVERAGE(H6,H9,H12)</f>
        <v>0</v>
      </c>
      <c r="I25" s="37"/>
      <c r="J25" s="26" t="s">
        <v>6</v>
      </c>
      <c r="K25" s="27" t="e">
        <f>AVERAGE(I6,I9,I12)</f>
        <v>#DIV/0!</v>
      </c>
      <c r="L25" s="38"/>
    </row>
    <row r="26" spans="1:12" x14ac:dyDescent="0.25">
      <c r="A26" s="28"/>
      <c r="B26" s="29"/>
      <c r="C26" s="28"/>
    </row>
    <row r="27" spans="1:12" x14ac:dyDescent="0.25">
      <c r="A27" s="28"/>
      <c r="B27" s="29"/>
      <c r="C27" s="28"/>
    </row>
  </sheetData>
  <sortState xmlns:xlrd2="http://schemas.microsoft.com/office/spreadsheetml/2017/richdata2" ref="C25:C27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2023-04-08T23:08:44Z</dcterms:modified>
</cp:coreProperties>
</file>